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E8EFC814-349E-4A87-9A12-997D3A9FAAF7}" xr6:coauthVersionLast="47" xr6:coauthVersionMax="47" xr10:uidLastSave="{00000000-0000-0000-0000-000000000000}"/>
  <bookViews>
    <workbookView xWindow="-120" yWindow="-120" windowWidth="29040" windowHeight="15840" tabRatio="737" xr2:uid="{00000000-000D-0000-FFFF-FFFF00000000}"/>
  </bookViews>
  <sheets>
    <sheet name="Índice" sheetId="87" r:id="rId1"/>
    <sheet name="Figura 1-1" sheetId="3" r:id="rId2"/>
    <sheet name="Figura 1-2" sheetId="89" r:id="rId3"/>
    <sheet name="Figura 1-3" sheetId="90" r:id="rId4"/>
    <sheet name="Figura 1-4" sheetId="91" r:id="rId5"/>
    <sheet name="Figura 2-1" sheetId="92" r:id="rId6"/>
    <sheet name="Figura 3-1" sheetId="93" r:id="rId7"/>
    <sheet name="Figura 3-2" sheetId="94" r:id="rId8"/>
    <sheet name="Figura 3-3" sheetId="95" r:id="rId9"/>
    <sheet name="Figura 3-5" sheetId="96" r:id="rId10"/>
    <sheet name="Figura 4-1" sheetId="97" r:id="rId11"/>
    <sheet name="Figura 4-2" sheetId="98" r:id="rId12"/>
    <sheet name="Figura 4-3" sheetId="99" r:id="rId13"/>
    <sheet name="Figura 4-4" sheetId="100" r:id="rId14"/>
    <sheet name="Figura 4-5" sheetId="101" r:id="rId15"/>
    <sheet name="Figura 4-6" sheetId="102" r:id="rId16"/>
    <sheet name="ESRI_MAPINFO_SHEET" sheetId="2" state="veryHidden" r:id="rId17"/>
  </sheets>
  <definedNames>
    <definedName name="_Ref11771521" localSheetId="0">Índice!#REF!</definedName>
    <definedName name="_Ref44188272" localSheetId="0">Índice!#REF!</definedName>
    <definedName name="_Ref515355743" localSheetId="0">Índice!#REF!</definedName>
    <definedName name="_Ref9848671" localSheetId="0">Índice!#REF!</definedName>
    <definedName name="_Ref9849419" localSheetId="0">Índice!#REF!</definedName>
    <definedName name="Título" localSheetId="0">Índice!$A$5</definedName>
    <definedName name="Títul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98" l="1"/>
  <c r="A14" i="98" s="1"/>
  <c r="A15" i="98" s="1"/>
  <c r="A16" i="98" s="1"/>
  <c r="A17" i="98" s="1"/>
  <c r="A18" i="98" s="1"/>
  <c r="A19" i="98" s="1"/>
  <c r="A20" i="98" s="1"/>
  <c r="A21" i="98" s="1"/>
  <c r="A22" i="98" s="1"/>
  <c r="A23" i="98" s="1"/>
  <c r="A24" i="98" s="1"/>
  <c r="A25" i="98" s="1"/>
  <c r="A26" i="98" s="1"/>
  <c r="A27" i="98" s="1"/>
  <c r="A28" i="98" s="1"/>
  <c r="A29" i="98" s="1"/>
  <c r="A30" i="98" s="1"/>
  <c r="A31" i="98" s="1"/>
  <c r="A32" i="98" s="1"/>
  <c r="A33" i="98" s="1"/>
  <c r="A34" i="98" s="1"/>
  <c r="A35" i="98" s="1"/>
  <c r="A36" i="98" s="1"/>
  <c r="A37" i="98" s="1"/>
  <c r="A38" i="98" s="1"/>
  <c r="A39" i="98" s="1"/>
  <c r="A40" i="98" s="1"/>
  <c r="B5" i="100" l="1"/>
  <c r="B5" i="102"/>
  <c r="A5" i="102"/>
  <c r="B5" i="101"/>
  <c r="A5" i="101"/>
  <c r="A5" i="100"/>
  <c r="B5" i="99"/>
  <c r="A5" i="99"/>
  <c r="B5" i="98"/>
  <c r="A5" i="98"/>
  <c r="B5" i="97"/>
  <c r="A5" i="97"/>
  <c r="B5" i="96"/>
  <c r="A5" i="96"/>
  <c r="B5" i="95"/>
  <c r="A5" i="95"/>
  <c r="B5" i="94"/>
  <c r="A5" i="94"/>
  <c r="B5" i="93"/>
  <c r="A5" i="93"/>
  <c r="B5" i="92"/>
  <c r="A5" i="92"/>
  <c r="B5" i="91"/>
  <c r="A5" i="91"/>
  <c r="B5" i="90"/>
  <c r="A5" i="90"/>
  <c r="B5" i="89"/>
  <c r="A5" i="89"/>
  <c r="B5" i="3"/>
  <c r="A5" i="3"/>
  <c r="C62" i="87"/>
</calcChain>
</file>

<file path=xl/sharedStrings.xml><?xml version="1.0" encoding="utf-8"?>
<sst xmlns="http://schemas.openxmlformats.org/spreadsheetml/2006/main" count="323" uniqueCount="103">
  <si>
    <t>Ano</t>
  </si>
  <si>
    <t>EPE</t>
  </si>
  <si>
    <t>Retornar ao Índice</t>
  </si>
  <si>
    <t>Workbook</t>
  </si>
  <si>
    <t>Figura 1-1</t>
  </si>
  <si>
    <t>Licenciamento anual de caminhões e ônibus novos no Brasil, por tipo de veículo, 1960 - 2022</t>
  </si>
  <si>
    <t>Caminhões</t>
  </si>
  <si>
    <t>Ônibus</t>
  </si>
  <si>
    <t>Anfavea</t>
  </si>
  <si>
    <t>Figura 1-2</t>
  </si>
  <si>
    <t>Figura 1-3</t>
  </si>
  <si>
    <t>Figura 1-4</t>
  </si>
  <si>
    <t>Figura 2-1</t>
  </si>
  <si>
    <t>Licenciamento anual de novos caminhões e ônibus elétricos e a gás natural no Brasil, 2018 - 2022</t>
  </si>
  <si>
    <t>Licenciamento anual de caminhões novos no Brasil, por categoria, 2000 - 2022</t>
  </si>
  <si>
    <t>Licenciamento anual de caminhões e ônibus novos no Brasil, por tipo de motorização, 1960 - 2022</t>
  </si>
  <si>
    <t>Projeção do licenciamento anual de caminhões e ônibus novos no mercado brasileiro</t>
  </si>
  <si>
    <t xml:space="preserve">EPE, com dados históricos de Anfavea. </t>
  </si>
  <si>
    <t>Figura 3-1</t>
  </si>
  <si>
    <t>Trajetória de Referência: perfil da inserção de motorizações alternativas no licenciamento de caminhões e ônibus novos no Brasil</t>
  </si>
  <si>
    <t>Nota: Para fins de simplificação, os modelos híbridos (HEV) estão incluídos em “Diesel”, enquanto os híbridos plug-in (PHEV) estão incluídos em “Elétrico”.</t>
  </si>
  <si>
    <t>Figura 3-2</t>
  </si>
  <si>
    <t>Trajetória EV+: perfil da inserção de motorizações alternativas no licenciamento de caminhões e ônibus novos no Brasil</t>
  </si>
  <si>
    <t>Caminhão,
Diesel</t>
  </si>
  <si>
    <t>Caminhão,
Elétrico</t>
  </si>
  <si>
    <t>Caminhão,
Gás natural</t>
  </si>
  <si>
    <t>Ônibus,
Diesel</t>
  </si>
  <si>
    <t>Ônibus,
Elétrico</t>
  </si>
  <si>
    <t>Ônibus,
Gás natural</t>
  </si>
  <si>
    <t>Figura 3-3</t>
  </si>
  <si>
    <t>Trajetória GN+: perfil da inserção de motorizações alternativas no licenciamento de caminhões e ônibus novos no Brasil</t>
  </si>
  <si>
    <t>Figura 3-5</t>
  </si>
  <si>
    <t>Trajetórias de inserção de motorizações alternativas em caminhões e ônibus no Brasil</t>
  </si>
  <si>
    <t>Figura 4-1</t>
  </si>
  <si>
    <t>Perfil de motorização da frota circulante de caminhões e ônibus no Brasil</t>
  </si>
  <si>
    <t>Figura 4-2</t>
  </si>
  <si>
    <t>Frota circulante de veículos pesados com propulsão elétrica a bateria e com propulsão a gás natural em 2050 no Brasil</t>
  </si>
  <si>
    <t>Referência</t>
  </si>
  <si>
    <t>EV+</t>
  </si>
  <si>
    <t>GN+</t>
  </si>
  <si>
    <t>Nota: Para fins de simplificação, os híbridos plug-in (PHEV) estão incluídos em “Elétrico a bateria”.</t>
  </si>
  <si>
    <t>Figura 4-3</t>
  </si>
  <si>
    <t>Demanda energética total da frota circulante de veículos pesados no Brasil</t>
  </si>
  <si>
    <t>Figura 4-4</t>
  </si>
  <si>
    <t>Demanda energética de caminhões e ônibus no Brasil por tipo de motorização</t>
  </si>
  <si>
    <t>Nota: Para fins de simplificação, os veículos pesados com motores de combustão interna a gasolina/etanol e os modelos híbridos (HEV) estão incluídos em “Diesel”, enquanto os híbridos plug-in (PHEV) estão incluídos em “Elétrico”.</t>
  </si>
  <si>
    <t>Figura 4-5</t>
  </si>
  <si>
    <t>Demanda brasileira de óleo diesel, energia elétrica e gás natural da frota circulante de caminhões e ônibus</t>
  </si>
  <si>
    <t>Figura 4-6</t>
  </si>
  <si>
    <t>Emissões de gases de efeito estufa da frota circulante de veículos pesados no Brasil</t>
  </si>
  <si>
    <t>Fonte:</t>
  </si>
  <si>
    <t>Caminhão,
Total</t>
  </si>
  <si>
    <t>Ônibus,
Total</t>
  </si>
  <si>
    <t>Nota: Os valores de óleo diesel incluem a mistura de biocombustível.</t>
  </si>
  <si>
    <t>Trajetória</t>
  </si>
  <si>
    <t>Nota Técnica | Motorizações alternativas em caminhões e ônibus no Brasil: Contextualização e possíveis trajetórias de inserção</t>
  </si>
  <si>
    <t>Atualizado em:</t>
  </si>
  <si>
    <t>Semileves,
% total</t>
  </si>
  <si>
    <t>Leves,
% total</t>
  </si>
  <si>
    <t>Médios,
% total</t>
  </si>
  <si>
    <t>Semipesados,
% total</t>
  </si>
  <si>
    <t>Pesados,
% total</t>
  </si>
  <si>
    <t>Total</t>
  </si>
  <si>
    <t>Caminhão</t>
  </si>
  <si>
    <t>Total,
Diesel</t>
  </si>
  <si>
    <t>Caminhão,
Outros (GNC, elétricos)</t>
  </si>
  <si>
    <t>Ônibus,
Outros (GNC, elétricos)</t>
  </si>
  <si>
    <t>Total,
Outros (GNC, elétricos)</t>
  </si>
  <si>
    <t>Caminhão,
Elétrico a bateria</t>
  </si>
  <si>
    <t>Ônibus,
Elétrico a bateria</t>
  </si>
  <si>
    <t>Ônibus,
Gás natural,
% licenciamento</t>
  </si>
  <si>
    <t>Ônibus,
Elétrico,
% licenciamento</t>
  </si>
  <si>
    <t>Ônibus,
Diesel,
% licenciamento</t>
  </si>
  <si>
    <t>Caminhão,
Gás natural,
% licenciamento</t>
  </si>
  <si>
    <t>Caminhão,
Elétrico,
% licenciamento</t>
  </si>
  <si>
    <t>Caminhão,
Diesel,
% licenciamento</t>
  </si>
  <si>
    <t>Caminhão,
Diesel,
% frota</t>
  </si>
  <si>
    <t>Caminhão,
Elétrico,
% frota</t>
  </si>
  <si>
    <t>Caminhão,
Gás natural,
% frota</t>
  </si>
  <si>
    <t>Ônibus,
Diesel,
% frota</t>
  </si>
  <si>
    <t>Ônibus,
Elétrico,
% frota</t>
  </si>
  <si>
    <t>Ônibus,
Gás natural,
% frota</t>
  </si>
  <si>
    <t>Ônibus,
milhões tep</t>
  </si>
  <si>
    <t>Caminhão,
milhões tep</t>
  </si>
  <si>
    <t>Total,
milhões tep</t>
  </si>
  <si>
    <t>Caminhão,
Diesel,
milhões tep</t>
  </si>
  <si>
    <t>Caminhão,
Elétrico,
milhões tep</t>
  </si>
  <si>
    <t>Caminhão,
Gás natural,
milhões tep</t>
  </si>
  <si>
    <t>Caminhão,
Total,
milhões tep</t>
  </si>
  <si>
    <t>Ônibus,
Diesel,
milhões tep</t>
  </si>
  <si>
    <t>Ônibus,
Elétrico,
milhões tep</t>
  </si>
  <si>
    <t>Ônibus,
Gás natural,
milhões tep</t>
  </si>
  <si>
    <t>Ônibus,
Total,
milhões tep</t>
  </si>
  <si>
    <t>Óleo diesel, bilhões de litros</t>
  </si>
  <si>
    <t>Energia Elétrica, TWh</t>
  </si>
  <si>
    <t>Gás Natural, bilhão m³</t>
  </si>
  <si>
    <t>Referência,
milhões tCO2-eq</t>
  </si>
  <si>
    <t>EV+,
milhões tCO2-eq</t>
  </si>
  <si>
    <t>GN+,
milhões tCO2-eq</t>
  </si>
  <si>
    <t>GN+ (biometano),
milhões tCO2-eq</t>
  </si>
  <si>
    <t>Caminhão,
Gasolina/ Etanol</t>
  </si>
  <si>
    <t>Ônibus,
Gasolina/ Etanol</t>
  </si>
  <si>
    <t>Total,
Gasolina/ Etanol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</si>
</sst>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000"/>
    <numFmt numFmtId="165" formatCode="0.00000"/>
    <numFmt numFmtId="166" formatCode="#,##0.0"/>
    <numFmt numFmtId="167" formatCode="_-* #,##0.0_-;\-* #,##0.0_-;_-* &quot;-&quot;??_-;_-@_-"/>
    <numFmt numFmtId="168" formatCode="0.0"/>
  </numFmts>
  <fonts count="1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imes New Roman"/>
      <family val="2"/>
    </font>
    <font>
      <sz val="10"/>
      <color rgb="FF00206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9"/>
      <color theme="1"/>
      <name val="Arial"/>
      <family val="2"/>
    </font>
    <font>
      <u/>
      <sz val="9"/>
      <color theme="10"/>
      <name val="Arial"/>
      <family val="2"/>
    </font>
    <font>
      <sz val="8"/>
      <name val="Calibri"/>
      <family val="2"/>
      <scheme val="minor"/>
    </font>
    <font>
      <sz val="11"/>
      <color theme="1"/>
      <name val="Franklin Gothic Heavy"/>
      <family val="2"/>
    </font>
    <font>
      <sz val="14"/>
      <color theme="1"/>
      <name val="Franklin Gothic Heavy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theme="0" tint="-0.24994659260841701"/>
      </right>
      <top/>
      <bottom/>
      <diagonal/>
    </border>
  </borders>
  <cellStyleXfs count="32">
    <xf numFmtId="0" fontId="0" fillId="0" borderId="0"/>
    <xf numFmtId="0" fontId="1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0" fontId="3" fillId="0" borderId="0">
      <alignment vertical="center"/>
    </xf>
    <xf numFmtId="43" fontId="2" fillId="0" borderId="0" applyFont="0" applyFill="0" applyBorder="0" applyAlignment="0" applyProtection="0"/>
    <xf numFmtId="0" fontId="15" fillId="0" borderId="0">
      <alignment vertical="center"/>
    </xf>
    <xf numFmtId="9" fontId="16" fillId="0" borderId="0" applyFont="0" applyFill="0" applyBorder="0" applyAlignment="0" applyProtection="0">
      <alignment vertical="top"/>
    </xf>
    <xf numFmtId="43" fontId="16" fillId="0" borderId="0" applyFont="0" applyFill="0" applyBorder="0" applyAlignment="0" applyProtection="0">
      <alignment vertical="top"/>
    </xf>
    <xf numFmtId="0" fontId="2" fillId="0" borderId="0"/>
    <xf numFmtId="9" fontId="2" fillId="0" borderId="0" applyFont="0" applyFill="0" applyBorder="0" applyAlignment="0" applyProtection="0"/>
    <xf numFmtId="0" fontId="16" fillId="0" borderId="0">
      <alignment vertical="top"/>
    </xf>
    <xf numFmtId="9" fontId="16" fillId="0" borderId="0" applyFont="0" applyFill="0" applyBorder="0" applyAlignment="0" applyProtection="0">
      <alignment vertical="top"/>
    </xf>
    <xf numFmtId="0" fontId="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43" fontId="16" fillId="0" borderId="0" applyFont="0" applyFill="0" applyBorder="0" applyAlignment="0" applyProtection="0">
      <alignment vertical="top"/>
    </xf>
    <xf numFmtId="43" fontId="16" fillId="0" borderId="0" applyFont="0" applyFill="0" applyBorder="0" applyAlignment="0" applyProtection="0">
      <alignment vertical="top"/>
    </xf>
    <xf numFmtId="0" fontId="2" fillId="0" borderId="0"/>
    <xf numFmtId="9" fontId="2" fillId="0" borderId="0" applyFont="0" applyFill="0" applyBorder="0" applyAlignment="0" applyProtection="0"/>
    <xf numFmtId="0" fontId="16" fillId="0" borderId="0">
      <alignment vertical="top"/>
    </xf>
    <xf numFmtId="43" fontId="16" fillId="0" borderId="0" applyFont="0" applyFill="0" applyBorder="0" applyAlignment="0" applyProtection="0">
      <alignment vertical="top"/>
    </xf>
    <xf numFmtId="0" fontId="2" fillId="0" borderId="0"/>
    <xf numFmtId="9" fontId="2" fillId="0" borderId="0" applyFont="0" applyFill="0" applyBorder="0" applyAlignment="0" applyProtection="0"/>
    <xf numFmtId="0" fontId="3" fillId="0" borderId="0"/>
    <xf numFmtId="0" fontId="2" fillId="0" borderId="0"/>
    <xf numFmtId="0" fontId="7" fillId="0" borderId="0" applyNumberFormat="0" applyFill="0" applyBorder="0" applyAlignment="0" applyProtection="0">
      <alignment vertical="top"/>
    </xf>
    <xf numFmtId="43" fontId="16" fillId="0" borderId="0" applyFont="0" applyFill="0" applyBorder="0" applyAlignment="0" applyProtection="0">
      <alignment vertical="top"/>
    </xf>
    <xf numFmtId="9" fontId="16" fillId="0" borderId="0" applyFont="0" applyFill="0" applyBorder="0" applyAlignment="0" applyProtection="0">
      <alignment vertical="top"/>
    </xf>
    <xf numFmtId="0" fontId="16" fillId="0" borderId="0">
      <alignment vertical="top"/>
    </xf>
  </cellStyleXfs>
  <cellXfs count="71">
    <xf numFmtId="0" fontId="0" fillId="0" borderId="0" xfId="0"/>
    <xf numFmtId="0" fontId="0" fillId="0" borderId="0" xfId="0" applyAlignment="1">
      <alignment vertical="top"/>
    </xf>
    <xf numFmtId="165" fontId="0" fillId="0" borderId="0" xfId="0" applyNumberFormat="1" applyAlignment="1">
      <alignment vertical="top"/>
    </xf>
    <xf numFmtId="9" fontId="0" fillId="0" borderId="0" xfId="2" applyFont="1"/>
    <xf numFmtId="167" fontId="0" fillId="0" borderId="0" xfId="8" applyNumberFormat="1" applyFont="1"/>
    <xf numFmtId="0" fontId="6" fillId="0" borderId="0" xfId="0" applyFont="1" applyAlignment="1">
      <alignment vertical="top"/>
    </xf>
    <xf numFmtId="0" fontId="7" fillId="0" borderId="0" xfId="1" applyFont="1" applyAlignment="1">
      <alignment vertical="top"/>
    </xf>
    <xf numFmtId="0" fontId="5" fillId="0" borderId="0" xfId="0" applyFont="1" applyAlignment="1">
      <alignment vertical="top"/>
    </xf>
    <xf numFmtId="9" fontId="0" fillId="0" borderId="0" xfId="0" applyNumberFormat="1" applyAlignment="1">
      <alignment vertical="top"/>
    </xf>
    <xf numFmtId="0" fontId="6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9" fillId="0" borderId="0" xfId="1" applyFont="1" applyAlignment="1">
      <alignment vertical="top"/>
    </xf>
    <xf numFmtId="166" fontId="0" fillId="0" borderId="0" xfId="0" applyNumberFormat="1" applyAlignment="1">
      <alignment vertical="top"/>
    </xf>
    <xf numFmtId="3" fontId="0" fillId="0" borderId="0" xfId="2" applyNumberFormat="1" applyFont="1" applyFill="1"/>
    <xf numFmtId="3" fontId="0" fillId="0" borderId="0" xfId="0" applyNumberFormat="1"/>
    <xf numFmtId="3" fontId="0" fillId="0" borderId="0" xfId="0" applyNumberFormat="1" applyAlignment="1">
      <alignment vertical="top"/>
    </xf>
    <xf numFmtId="167" fontId="0" fillId="0" borderId="0" xfId="2" applyNumberFormat="1" applyFont="1"/>
    <xf numFmtId="0" fontId="0" fillId="0" borderId="0" xfId="0" applyAlignment="1">
      <alignment horizontal="right"/>
    </xf>
    <xf numFmtId="9" fontId="0" fillId="0" borderId="0" xfId="2" applyFont="1" applyFill="1"/>
    <xf numFmtId="9" fontId="2" fillId="0" borderId="0" xfId="2" applyFont="1"/>
    <xf numFmtId="168" fontId="0" fillId="0" borderId="0" xfId="2" applyNumberFormat="1" applyFont="1" applyFill="1" applyAlignment="1">
      <alignment horizontal="center"/>
    </xf>
    <xf numFmtId="3" fontId="0" fillId="0" borderId="0" xfId="2" applyNumberFormat="1" applyFont="1"/>
    <xf numFmtId="164" fontId="0" fillId="0" borderId="0" xfId="0" applyNumberFormat="1"/>
    <xf numFmtId="0" fontId="11" fillId="0" borderId="0" xfId="0" applyFont="1" applyAlignment="1">
      <alignment vertical="top"/>
    </xf>
    <xf numFmtId="0" fontId="8" fillId="0" borderId="0" xfId="0" applyFont="1" applyAlignment="1">
      <alignment horizontal="left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12" fillId="0" borderId="0" xfId="0" applyFont="1" applyAlignment="1">
      <alignment vertical="top"/>
    </xf>
    <xf numFmtId="14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0" fillId="2" borderId="0" xfId="0" applyFill="1" applyAlignment="1">
      <alignment vertical="top"/>
    </xf>
    <xf numFmtId="0" fontId="14" fillId="0" borderId="0" xfId="0" applyFont="1" applyAlignment="1">
      <alignment vertical="top"/>
    </xf>
    <xf numFmtId="0" fontId="9" fillId="0" borderId="0" xfId="1" applyFont="1" applyAlignment="1" applyProtection="1">
      <alignment vertical="top"/>
    </xf>
    <xf numFmtId="0" fontId="13" fillId="0" borderId="0" xfId="1" applyFont="1" applyAlignment="1" applyProtection="1">
      <alignment horizontal="right" vertical="top"/>
    </xf>
    <xf numFmtId="0" fontId="13" fillId="0" borderId="0" xfId="1" applyFont="1" applyAlignment="1">
      <alignment horizontal="right" vertical="top"/>
    </xf>
    <xf numFmtId="164" fontId="8" fillId="2" borderId="0" xfId="0" applyNumberFormat="1" applyFont="1" applyFill="1" applyAlignment="1">
      <alignment horizontal="right" vertical="top" wrapText="1"/>
    </xf>
    <xf numFmtId="9" fontId="8" fillId="2" borderId="0" xfId="2" applyFont="1" applyFill="1" applyBorder="1" applyAlignment="1">
      <alignment horizontal="right" vertical="top"/>
    </xf>
    <xf numFmtId="1" fontId="8" fillId="2" borderId="0" xfId="2" applyNumberFormat="1" applyFont="1" applyFill="1" applyBorder="1" applyAlignment="1">
      <alignment horizontal="right" vertical="top"/>
    </xf>
    <xf numFmtId="3" fontId="8" fillId="2" borderId="0" xfId="0" applyNumberFormat="1" applyFont="1" applyFill="1" applyAlignment="1">
      <alignment horizontal="right" vertical="top"/>
    </xf>
    <xf numFmtId="164" fontId="8" fillId="2" borderId="2" xfId="0" applyNumberFormat="1" applyFont="1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/>
    </xf>
    <xf numFmtId="9" fontId="8" fillId="2" borderId="3" xfId="2" applyFont="1" applyFill="1" applyBorder="1" applyAlignment="1">
      <alignment horizontal="right" vertical="top"/>
    </xf>
    <xf numFmtId="164" fontId="8" fillId="2" borderId="4" xfId="0" applyNumberFormat="1" applyFont="1" applyFill="1" applyBorder="1" applyAlignment="1">
      <alignment horizontal="right" vertical="top" wrapText="1"/>
    </xf>
    <xf numFmtId="164" fontId="8" fillId="2" borderId="3" xfId="0" applyNumberFormat="1" applyFont="1" applyFill="1" applyBorder="1" applyAlignment="1">
      <alignment horizontal="right" vertical="top" wrapText="1"/>
    </xf>
    <xf numFmtId="0" fontId="8" fillId="2" borderId="3" xfId="0" applyFont="1" applyFill="1" applyBorder="1" applyAlignment="1">
      <alignment horizontal="right" vertical="top" wrapText="1"/>
    </xf>
    <xf numFmtId="9" fontId="8" fillId="2" borderId="2" xfId="2" applyFont="1" applyFill="1" applyBorder="1" applyAlignment="1">
      <alignment horizontal="right" vertical="top"/>
    </xf>
    <xf numFmtId="3" fontId="8" fillId="2" borderId="0" xfId="2" applyNumberFormat="1" applyFont="1" applyFill="1" applyBorder="1" applyAlignment="1">
      <alignment horizontal="right" vertical="top"/>
    </xf>
    <xf numFmtId="1" fontId="8" fillId="2" borderId="0" xfId="2" applyNumberFormat="1" applyFont="1" applyFill="1" applyBorder="1" applyAlignment="1">
      <alignment vertical="top"/>
    </xf>
    <xf numFmtId="1" fontId="8" fillId="2" borderId="0" xfId="2" applyNumberFormat="1" applyFont="1" applyFill="1" applyBorder="1" applyAlignment="1">
      <alignment horizontal="right" vertical="top" wrapText="1"/>
    </xf>
    <xf numFmtId="1" fontId="8" fillId="2" borderId="4" xfId="2" applyNumberFormat="1" applyFont="1" applyFill="1" applyBorder="1" applyAlignment="1">
      <alignment horizontal="right" vertical="top" wrapText="1"/>
    </xf>
    <xf numFmtId="1" fontId="8" fillId="2" borderId="3" xfId="2" applyNumberFormat="1" applyFont="1" applyFill="1" applyBorder="1" applyAlignment="1">
      <alignment horizontal="right" vertical="top"/>
    </xf>
    <xf numFmtId="1" fontId="8" fillId="2" borderId="3" xfId="2" applyNumberFormat="1" applyFont="1" applyFill="1" applyBorder="1" applyAlignment="1">
      <alignment horizontal="right" vertical="top" wrapText="1"/>
    </xf>
    <xf numFmtId="166" fontId="8" fillId="2" borderId="0" xfId="0" applyNumberFormat="1" applyFont="1" applyFill="1" applyAlignment="1">
      <alignment horizontal="right" vertical="top"/>
    </xf>
    <xf numFmtId="166" fontId="8" fillId="2" borderId="0" xfId="2" applyNumberFormat="1" applyFont="1" applyFill="1" applyBorder="1" applyAlignment="1">
      <alignment horizontal="right" vertical="top"/>
    </xf>
    <xf numFmtId="166" fontId="8" fillId="2" borderId="2" xfId="0" applyNumberFormat="1" applyFont="1" applyFill="1" applyBorder="1" applyAlignment="1">
      <alignment horizontal="right" vertical="top"/>
    </xf>
    <xf numFmtId="1" fontId="8" fillId="2" borderId="1" xfId="2" applyNumberFormat="1" applyFont="1" applyFill="1" applyBorder="1" applyAlignment="1">
      <alignment horizontal="right" vertical="top"/>
    </xf>
    <xf numFmtId="166" fontId="8" fillId="2" borderId="5" xfId="2" applyNumberFormat="1" applyFont="1" applyFill="1" applyBorder="1" applyAlignment="1">
      <alignment horizontal="right" vertical="top"/>
    </xf>
    <xf numFmtId="166" fontId="8" fillId="2" borderId="1" xfId="0" applyNumberFormat="1" applyFont="1" applyFill="1" applyBorder="1" applyAlignment="1">
      <alignment horizontal="right" vertical="top"/>
    </xf>
    <xf numFmtId="166" fontId="8" fillId="2" borderId="1" xfId="2" applyNumberFormat="1" applyFont="1" applyFill="1" applyBorder="1" applyAlignment="1">
      <alignment horizontal="right" vertical="top"/>
    </xf>
    <xf numFmtId="166" fontId="8" fillId="2" borderId="2" xfId="2" applyNumberFormat="1" applyFont="1" applyFill="1" applyBorder="1" applyAlignment="1">
      <alignment horizontal="right" vertical="top"/>
    </xf>
    <xf numFmtId="1" fontId="13" fillId="2" borderId="0" xfId="2" applyNumberFormat="1" applyFont="1" applyFill="1" applyBorder="1" applyAlignment="1">
      <alignment horizontal="right" vertical="top"/>
    </xf>
    <xf numFmtId="9" fontId="13" fillId="2" borderId="0" xfId="2" applyFont="1" applyFill="1" applyBorder="1" applyAlignment="1">
      <alignment horizontal="right" vertical="top"/>
    </xf>
    <xf numFmtId="164" fontId="13" fillId="2" borderId="0" xfId="0" applyNumberFormat="1" applyFont="1" applyFill="1" applyAlignment="1">
      <alignment horizontal="right" vertical="top" wrapText="1"/>
    </xf>
    <xf numFmtId="3" fontId="13" fillId="2" borderId="0" xfId="0" applyNumberFormat="1" applyFont="1" applyFill="1" applyAlignment="1">
      <alignment horizontal="right" vertical="top"/>
    </xf>
    <xf numFmtId="9" fontId="13" fillId="2" borderId="3" xfId="2" applyFont="1" applyFill="1" applyBorder="1" applyAlignment="1">
      <alignment horizontal="right" vertical="top"/>
    </xf>
    <xf numFmtId="164" fontId="13" fillId="2" borderId="3" xfId="0" applyNumberFormat="1" applyFont="1" applyFill="1" applyBorder="1" applyAlignment="1">
      <alignment horizontal="right" vertical="top" wrapText="1"/>
    </xf>
    <xf numFmtId="164" fontId="13" fillId="2" borderId="2" xfId="0" applyNumberFormat="1" applyFont="1" applyFill="1" applyBorder="1" applyAlignment="1">
      <alignment horizontal="right" vertical="top" wrapText="1"/>
    </xf>
    <xf numFmtId="164" fontId="13" fillId="2" borderId="4" xfId="0" applyNumberFormat="1" applyFont="1" applyFill="1" applyBorder="1" applyAlignment="1">
      <alignment horizontal="right" vertical="top" wrapText="1"/>
    </xf>
    <xf numFmtId="3" fontId="13" fillId="2" borderId="2" xfId="0" applyNumberFormat="1" applyFont="1" applyFill="1" applyBorder="1" applyAlignment="1">
      <alignment horizontal="right" vertical="top"/>
    </xf>
    <xf numFmtId="3" fontId="17" fillId="0" borderId="0" xfId="10" applyNumberFormat="1" applyFont="1" applyFill="1" applyBorder="1" applyAlignment="1">
      <alignment horizontal="right" vertical="center"/>
    </xf>
    <xf numFmtId="3" fontId="17" fillId="0" borderId="6" xfId="10" applyNumberFormat="1" applyFont="1" applyFill="1" applyBorder="1" applyAlignment="1">
      <alignment horizontal="right" vertical="center"/>
    </xf>
  </cellXfs>
  <cellStyles count="32">
    <cellStyle name="Hiperlink" xfId="1" builtinId="8"/>
    <cellStyle name="Hiperlink 2" xfId="16" xr:uid="{0665E565-3B3D-49E7-B66E-810B73582327}"/>
    <cellStyle name="Hiperlink 3" xfId="28" xr:uid="{908FBF9D-39FA-4305-884D-332D8691AD30}"/>
    <cellStyle name="Normal" xfId="0" builtinId="0"/>
    <cellStyle name="Normal 10 2" xfId="3" xr:uid="{00000000-0005-0000-0000-000002000000}"/>
    <cellStyle name="Normal 2" xfId="12" xr:uid="{1F4E70B4-42BC-4F97-B6C8-E4F09FDBB90B}"/>
    <cellStyle name="Normal 2 2" xfId="20" xr:uid="{32D0116C-78F2-4D13-B88F-FD66366DC683}"/>
    <cellStyle name="Normal 2 3" xfId="24" xr:uid="{C24075B4-581A-4242-9242-E41D0F2D8C44}"/>
    <cellStyle name="Normal 2 4" xfId="31" xr:uid="{12AF69A1-D504-42F8-8C30-EEAF03352E33}"/>
    <cellStyle name="Normal 3" xfId="14" xr:uid="{D7F4A863-2BCF-4E59-A585-9268EAA19AAD}"/>
    <cellStyle name="Normal 3 2" xfId="22" xr:uid="{7FB3BA82-8D7C-4F0B-AE77-1B8AC3F35C0C}"/>
    <cellStyle name="Normal 3 3" xfId="27" xr:uid="{A96A497F-8C3F-4F90-8AF0-8400070FA55F}"/>
    <cellStyle name="Normal 4" xfId="17" xr:uid="{82AF9819-CFCA-4373-8296-97952C0EB7CE}"/>
    <cellStyle name="Normal 5" xfId="7" xr:uid="{00000000-0005-0000-0000-000003000000}"/>
    <cellStyle name="Normal 6" xfId="9" xr:uid="{1B828F60-A056-4F92-A221-2EC10B06F98D}"/>
    <cellStyle name="Normal 7" xfId="26" xr:uid="{7EF2C342-515C-4EF4-B192-888A915E6ACA}"/>
    <cellStyle name="Normal 8" xfId="5" xr:uid="{00000000-0005-0000-0000-000004000000}"/>
    <cellStyle name="Porcentagem" xfId="2" builtinId="5"/>
    <cellStyle name="Porcentagem 2" xfId="13" xr:uid="{E5CE96E3-5F69-48A8-BE6C-8D78C69E49B2}"/>
    <cellStyle name="Porcentagem 2 2" xfId="21" xr:uid="{640A1721-A6FD-4DFA-A7F8-3D70B5AF92E0}"/>
    <cellStyle name="Porcentagem 2 3" xfId="25" xr:uid="{D9977830-F362-4C88-9F53-94B67F4D3152}"/>
    <cellStyle name="Porcentagem 2 4" xfId="30" xr:uid="{4154672E-DB94-4D9F-93A5-DAB6003EB372}"/>
    <cellStyle name="Porcentagem 3" xfId="15" xr:uid="{C8457DDC-9144-4550-8130-DE6AB85B12AD}"/>
    <cellStyle name="Porcentagem 4" xfId="10" xr:uid="{7A983B11-A863-4F22-A77E-9A882F14F82B}"/>
    <cellStyle name="Porcentagem 4 2" xfId="6" xr:uid="{00000000-0005-0000-0000-000006000000}"/>
    <cellStyle name="Separador de milhares 2" xfId="29" xr:uid="{59A33DA8-78FB-4973-A690-164CF8E9F6AE}"/>
    <cellStyle name="Vírgula" xfId="8" builtinId="3"/>
    <cellStyle name="Vírgula 2" xfId="18" xr:uid="{82A74CCE-442F-4937-9350-DB3E4D79AD2B}"/>
    <cellStyle name="Vírgula 2 2" xfId="23" xr:uid="{04A5D4C1-0156-4629-9FB4-35E3381B6322}"/>
    <cellStyle name="Vírgula 3" xfId="19" xr:uid="{29C919B4-EFEA-445A-AF53-FC414FD3ECF0}"/>
    <cellStyle name="Vírgula 4" xfId="11" xr:uid="{FF0B952A-EF12-4E39-BB0F-143102765AF0}"/>
    <cellStyle name="Vírgula 4 2" xfId="4" xr:uid="{00000000-0005-0000-0000-000007000000}"/>
  </cellStyles>
  <dxfs count="0"/>
  <tableStyles count="0" defaultTableStyle="TableStyleMedium2" defaultPivotStyle="PivotStyleMedium9"/>
  <colors>
    <mruColors>
      <color rgb="FF385723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63</xdr:row>
      <xdr:rowOff>57152</xdr:rowOff>
    </xdr:from>
    <xdr:to>
      <xdr:col>5</xdr:col>
      <xdr:colOff>488741</xdr:colOff>
      <xdr:row>71</xdr:row>
      <xdr:rowOff>1794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014CEBC-B3A8-4608-B01B-AEB861923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3" y="12182477"/>
          <a:ext cx="1676191" cy="1462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510794</xdr:colOff>
      <xdr:row>3</xdr:row>
      <xdr:rowOff>12925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50A36808-186E-44A9-83ED-BCE4441357DD}"/>
            </a:ext>
          </a:extLst>
        </xdr:cNvPr>
        <xdr:cNvGrpSpPr>
          <a:grpSpLocks noChangeAspect="1"/>
        </xdr:cNvGrpSpPr>
      </xdr:nvGrpSpPr>
      <xdr:grpSpPr>
        <a:xfrm>
          <a:off x="0" y="0"/>
          <a:ext cx="2777744" cy="498700"/>
          <a:chOff x="1" y="0"/>
          <a:chExt cx="2898394" cy="486000"/>
        </a:xfrm>
      </xdr:grpSpPr>
      <xdr:pic>
        <xdr:nvPicPr>
          <xdr:cNvPr id="4" name="Imagem 3">
            <a:extLst>
              <a:ext uri="{FF2B5EF4-FFF2-40B4-BE49-F238E27FC236}">
                <a16:creationId xmlns:a16="http://schemas.microsoft.com/office/drawing/2014/main" id="{0E8D2B68-9624-D228-239A-BAC9CD4F0C2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" y="0"/>
            <a:ext cx="777039" cy="486000"/>
          </a:xfrm>
          <a:prstGeom prst="rect">
            <a:avLst/>
          </a:prstGeom>
        </xdr:spPr>
      </xdr:pic>
      <xdr:pic>
        <xdr:nvPicPr>
          <xdr:cNvPr id="5" name="Imagem 4">
            <a:extLst>
              <a:ext uri="{FF2B5EF4-FFF2-40B4-BE49-F238E27FC236}">
                <a16:creationId xmlns:a16="http://schemas.microsoft.com/office/drawing/2014/main" id="{330A6EAC-42F9-E423-6F48-AC795D4FBE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2649" y="0"/>
            <a:ext cx="2015746" cy="486000"/>
          </a:xfrm>
          <a:prstGeom prst="rect">
            <a:avLst/>
          </a:prstGeom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491744</xdr:colOff>
      <xdr:row>2</xdr:row>
      <xdr:rowOff>117700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D261B818-47EC-478E-8250-40454C8EAD3D}"/>
            </a:ext>
          </a:extLst>
        </xdr:cNvPr>
        <xdr:cNvGrpSpPr>
          <a:grpSpLocks noChangeAspect="1"/>
        </xdr:cNvGrpSpPr>
      </xdr:nvGrpSpPr>
      <xdr:grpSpPr>
        <a:xfrm>
          <a:off x="0" y="0"/>
          <a:ext cx="2777744" cy="498700"/>
          <a:chOff x="1" y="0"/>
          <a:chExt cx="2898394" cy="486000"/>
        </a:xfrm>
      </xdr:grpSpPr>
      <xdr:pic>
        <xdr:nvPicPr>
          <xdr:cNvPr id="4" name="Imagem 3">
            <a:extLst>
              <a:ext uri="{FF2B5EF4-FFF2-40B4-BE49-F238E27FC236}">
                <a16:creationId xmlns:a16="http://schemas.microsoft.com/office/drawing/2014/main" id="{868698A0-13C8-7291-5109-B1F448E1C2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" y="0"/>
            <a:ext cx="777039" cy="486000"/>
          </a:xfrm>
          <a:prstGeom prst="rect">
            <a:avLst/>
          </a:prstGeom>
        </xdr:spPr>
      </xdr:pic>
      <xdr:pic>
        <xdr:nvPicPr>
          <xdr:cNvPr id="5" name="Imagem 4">
            <a:extLst>
              <a:ext uri="{FF2B5EF4-FFF2-40B4-BE49-F238E27FC236}">
                <a16:creationId xmlns:a16="http://schemas.microsoft.com/office/drawing/2014/main" id="{24C109E5-067B-A2BB-1407-8FB699917F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2649" y="0"/>
            <a:ext cx="2015746" cy="486000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491744</xdr:colOff>
      <xdr:row>2</xdr:row>
      <xdr:rowOff>117700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59334081-21F1-4D71-92A6-9C1240FA5A31}"/>
            </a:ext>
          </a:extLst>
        </xdr:cNvPr>
        <xdr:cNvGrpSpPr>
          <a:grpSpLocks noChangeAspect="1"/>
        </xdr:cNvGrpSpPr>
      </xdr:nvGrpSpPr>
      <xdr:grpSpPr>
        <a:xfrm>
          <a:off x="0" y="0"/>
          <a:ext cx="2777744" cy="498700"/>
          <a:chOff x="1" y="0"/>
          <a:chExt cx="2898394" cy="486000"/>
        </a:xfrm>
      </xdr:grpSpPr>
      <xdr:pic>
        <xdr:nvPicPr>
          <xdr:cNvPr id="4" name="Imagem 3">
            <a:extLst>
              <a:ext uri="{FF2B5EF4-FFF2-40B4-BE49-F238E27FC236}">
                <a16:creationId xmlns:a16="http://schemas.microsoft.com/office/drawing/2014/main" id="{3362B5A6-FAD7-2F82-B883-873E2C4E973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" y="0"/>
            <a:ext cx="777039" cy="486000"/>
          </a:xfrm>
          <a:prstGeom prst="rect">
            <a:avLst/>
          </a:prstGeom>
        </xdr:spPr>
      </xdr:pic>
      <xdr:pic>
        <xdr:nvPicPr>
          <xdr:cNvPr id="5" name="Imagem 4">
            <a:extLst>
              <a:ext uri="{FF2B5EF4-FFF2-40B4-BE49-F238E27FC236}">
                <a16:creationId xmlns:a16="http://schemas.microsoft.com/office/drawing/2014/main" id="{35188F6E-8544-326C-63EA-2C6849CD29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2649" y="0"/>
            <a:ext cx="2015746" cy="486000"/>
          </a:xfrm>
          <a:prstGeom prst="rect">
            <a:avLst/>
          </a:prstGeom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491744</xdr:colOff>
      <xdr:row>2</xdr:row>
      <xdr:rowOff>117700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9617471E-9891-47C0-A6E5-1755B928FC09}"/>
            </a:ext>
          </a:extLst>
        </xdr:cNvPr>
        <xdr:cNvGrpSpPr>
          <a:grpSpLocks noChangeAspect="1"/>
        </xdr:cNvGrpSpPr>
      </xdr:nvGrpSpPr>
      <xdr:grpSpPr>
        <a:xfrm>
          <a:off x="0" y="0"/>
          <a:ext cx="2777744" cy="498700"/>
          <a:chOff x="1" y="0"/>
          <a:chExt cx="2898394" cy="486000"/>
        </a:xfrm>
      </xdr:grpSpPr>
      <xdr:pic>
        <xdr:nvPicPr>
          <xdr:cNvPr id="4" name="Imagem 3">
            <a:extLst>
              <a:ext uri="{FF2B5EF4-FFF2-40B4-BE49-F238E27FC236}">
                <a16:creationId xmlns:a16="http://schemas.microsoft.com/office/drawing/2014/main" id="{D0F407FA-95F4-D402-C030-D44C120FD82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" y="0"/>
            <a:ext cx="777039" cy="486000"/>
          </a:xfrm>
          <a:prstGeom prst="rect">
            <a:avLst/>
          </a:prstGeom>
        </xdr:spPr>
      </xdr:pic>
      <xdr:pic>
        <xdr:nvPicPr>
          <xdr:cNvPr id="5" name="Imagem 4">
            <a:extLst>
              <a:ext uri="{FF2B5EF4-FFF2-40B4-BE49-F238E27FC236}">
                <a16:creationId xmlns:a16="http://schemas.microsoft.com/office/drawing/2014/main" id="{6E39CB6F-3AD1-98C0-1A40-3BD94785411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2649" y="0"/>
            <a:ext cx="2015746" cy="486000"/>
          </a:xfrm>
          <a:prstGeom prst="rect">
            <a:avLst/>
          </a:prstGeom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491744</xdr:colOff>
      <xdr:row>2</xdr:row>
      <xdr:rowOff>117700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DE70EB6E-D312-47BF-BF90-EDC0F311E6E0}"/>
            </a:ext>
          </a:extLst>
        </xdr:cNvPr>
        <xdr:cNvGrpSpPr>
          <a:grpSpLocks noChangeAspect="1"/>
        </xdr:cNvGrpSpPr>
      </xdr:nvGrpSpPr>
      <xdr:grpSpPr>
        <a:xfrm>
          <a:off x="0" y="0"/>
          <a:ext cx="2777744" cy="498700"/>
          <a:chOff x="1" y="0"/>
          <a:chExt cx="2898394" cy="486000"/>
        </a:xfrm>
      </xdr:grpSpPr>
      <xdr:pic>
        <xdr:nvPicPr>
          <xdr:cNvPr id="4" name="Imagem 3">
            <a:extLst>
              <a:ext uri="{FF2B5EF4-FFF2-40B4-BE49-F238E27FC236}">
                <a16:creationId xmlns:a16="http://schemas.microsoft.com/office/drawing/2014/main" id="{16BA1883-CA79-76BB-5857-35B7B731A6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" y="0"/>
            <a:ext cx="777039" cy="486000"/>
          </a:xfrm>
          <a:prstGeom prst="rect">
            <a:avLst/>
          </a:prstGeom>
        </xdr:spPr>
      </xdr:pic>
      <xdr:pic>
        <xdr:nvPicPr>
          <xdr:cNvPr id="5" name="Imagem 4">
            <a:extLst>
              <a:ext uri="{FF2B5EF4-FFF2-40B4-BE49-F238E27FC236}">
                <a16:creationId xmlns:a16="http://schemas.microsoft.com/office/drawing/2014/main" id="{FB6A1605-09FE-6A69-AA92-10D997A113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2649" y="0"/>
            <a:ext cx="2015746" cy="486000"/>
          </a:xfrm>
          <a:prstGeom prst="rect">
            <a:avLst/>
          </a:prstGeom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491744</xdr:colOff>
      <xdr:row>2</xdr:row>
      <xdr:rowOff>117700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FF6803B8-2A6C-4AA1-AF35-5BCE862E3CB6}"/>
            </a:ext>
          </a:extLst>
        </xdr:cNvPr>
        <xdr:cNvGrpSpPr>
          <a:grpSpLocks noChangeAspect="1"/>
        </xdr:cNvGrpSpPr>
      </xdr:nvGrpSpPr>
      <xdr:grpSpPr>
        <a:xfrm>
          <a:off x="0" y="0"/>
          <a:ext cx="2777744" cy="498700"/>
          <a:chOff x="1" y="0"/>
          <a:chExt cx="2898394" cy="486000"/>
        </a:xfrm>
      </xdr:grpSpPr>
      <xdr:pic>
        <xdr:nvPicPr>
          <xdr:cNvPr id="4" name="Imagem 3">
            <a:extLst>
              <a:ext uri="{FF2B5EF4-FFF2-40B4-BE49-F238E27FC236}">
                <a16:creationId xmlns:a16="http://schemas.microsoft.com/office/drawing/2014/main" id="{1677FB51-44F4-0A99-65AC-2D95324F99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" y="0"/>
            <a:ext cx="777039" cy="486000"/>
          </a:xfrm>
          <a:prstGeom prst="rect">
            <a:avLst/>
          </a:prstGeom>
        </xdr:spPr>
      </xdr:pic>
      <xdr:pic>
        <xdr:nvPicPr>
          <xdr:cNvPr id="5" name="Imagem 4">
            <a:extLst>
              <a:ext uri="{FF2B5EF4-FFF2-40B4-BE49-F238E27FC236}">
                <a16:creationId xmlns:a16="http://schemas.microsoft.com/office/drawing/2014/main" id="{1EB97629-E35C-90CE-28A5-A51A793DEC3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2649" y="0"/>
            <a:ext cx="2015746" cy="486000"/>
          </a:xfrm>
          <a:prstGeom prst="rect">
            <a:avLst/>
          </a:prstGeom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491744</xdr:colOff>
      <xdr:row>2</xdr:row>
      <xdr:rowOff>117700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69EFCACB-CAFC-4034-B392-738A0819563E}"/>
            </a:ext>
          </a:extLst>
        </xdr:cNvPr>
        <xdr:cNvGrpSpPr>
          <a:grpSpLocks noChangeAspect="1"/>
        </xdr:cNvGrpSpPr>
      </xdr:nvGrpSpPr>
      <xdr:grpSpPr>
        <a:xfrm>
          <a:off x="0" y="0"/>
          <a:ext cx="2777744" cy="498700"/>
          <a:chOff x="1" y="0"/>
          <a:chExt cx="2898394" cy="486000"/>
        </a:xfrm>
      </xdr:grpSpPr>
      <xdr:pic>
        <xdr:nvPicPr>
          <xdr:cNvPr id="4" name="Imagem 3">
            <a:extLst>
              <a:ext uri="{FF2B5EF4-FFF2-40B4-BE49-F238E27FC236}">
                <a16:creationId xmlns:a16="http://schemas.microsoft.com/office/drawing/2014/main" id="{1131A5CB-28F7-D098-558A-51DCD6E62B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" y="0"/>
            <a:ext cx="777039" cy="486000"/>
          </a:xfrm>
          <a:prstGeom prst="rect">
            <a:avLst/>
          </a:prstGeom>
        </xdr:spPr>
      </xdr:pic>
      <xdr:pic>
        <xdr:nvPicPr>
          <xdr:cNvPr id="5" name="Imagem 4">
            <a:extLst>
              <a:ext uri="{FF2B5EF4-FFF2-40B4-BE49-F238E27FC236}">
                <a16:creationId xmlns:a16="http://schemas.microsoft.com/office/drawing/2014/main" id="{0382CC6A-2323-9030-61B1-A9CDC6B34FF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2649" y="0"/>
            <a:ext cx="2015746" cy="486000"/>
          </a:xfrm>
          <a:prstGeom prst="rect">
            <a:avLst/>
          </a:prstGeom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91694</xdr:colOff>
      <xdr:row>2</xdr:row>
      <xdr:rowOff>117700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C3AEAD6E-A2A6-4B03-BF94-C61B1E736358}"/>
            </a:ext>
          </a:extLst>
        </xdr:cNvPr>
        <xdr:cNvGrpSpPr>
          <a:grpSpLocks noChangeAspect="1"/>
        </xdr:cNvGrpSpPr>
      </xdr:nvGrpSpPr>
      <xdr:grpSpPr>
        <a:xfrm>
          <a:off x="0" y="0"/>
          <a:ext cx="2777744" cy="498700"/>
          <a:chOff x="1" y="0"/>
          <a:chExt cx="2898394" cy="486000"/>
        </a:xfrm>
      </xdr:grpSpPr>
      <xdr:pic>
        <xdr:nvPicPr>
          <xdr:cNvPr id="6" name="Imagem 5">
            <a:extLst>
              <a:ext uri="{FF2B5EF4-FFF2-40B4-BE49-F238E27FC236}">
                <a16:creationId xmlns:a16="http://schemas.microsoft.com/office/drawing/2014/main" id="{AC4B92F3-FDFF-1152-AA67-21CB7ACC8D0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" y="0"/>
            <a:ext cx="777039" cy="486000"/>
          </a:xfrm>
          <a:prstGeom prst="rect">
            <a:avLst/>
          </a:prstGeom>
        </xdr:spPr>
      </xdr:pic>
      <xdr:pic>
        <xdr:nvPicPr>
          <xdr:cNvPr id="7" name="Imagem 6">
            <a:extLst>
              <a:ext uri="{FF2B5EF4-FFF2-40B4-BE49-F238E27FC236}">
                <a16:creationId xmlns:a16="http://schemas.microsoft.com/office/drawing/2014/main" id="{60F58966-FF27-35B2-B514-C04CDE9D0AE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2649" y="0"/>
            <a:ext cx="2015746" cy="486000"/>
          </a:xfrm>
          <a:prstGeom prst="rect">
            <a:avLst/>
          </a:prstGeom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15</xdr:col>
      <xdr:colOff>391817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0" y="0"/>
          <a:ext cx="95358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NÃO EDITAR </a:t>
          </a:r>
        </a:p>
        <a:p>
          <a:pPr algn="ctr"/>
          <a:r>
            <a:rPr lang="pt-B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Para uso somente da Esri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491744</xdr:colOff>
      <xdr:row>2</xdr:row>
      <xdr:rowOff>117700</xdr:rowOff>
    </xdr:to>
    <xdr:grpSp>
      <xdr:nvGrpSpPr>
        <xdr:cNvPr id="14" name="Agrupar 13">
          <a:extLst>
            <a:ext uri="{FF2B5EF4-FFF2-40B4-BE49-F238E27FC236}">
              <a16:creationId xmlns:a16="http://schemas.microsoft.com/office/drawing/2014/main" id="{D38E2E8C-82D7-4340-8B5E-8FBA46CA22ED}"/>
            </a:ext>
          </a:extLst>
        </xdr:cNvPr>
        <xdr:cNvGrpSpPr>
          <a:grpSpLocks noChangeAspect="1"/>
        </xdr:cNvGrpSpPr>
      </xdr:nvGrpSpPr>
      <xdr:grpSpPr>
        <a:xfrm>
          <a:off x="0" y="0"/>
          <a:ext cx="2777744" cy="498700"/>
          <a:chOff x="1" y="0"/>
          <a:chExt cx="2898394" cy="486000"/>
        </a:xfrm>
      </xdr:grpSpPr>
      <xdr:pic>
        <xdr:nvPicPr>
          <xdr:cNvPr id="15" name="Imagem 14">
            <a:extLst>
              <a:ext uri="{FF2B5EF4-FFF2-40B4-BE49-F238E27FC236}">
                <a16:creationId xmlns:a16="http://schemas.microsoft.com/office/drawing/2014/main" id="{2F819C89-90D8-92F4-250D-38CD72C8E1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" y="0"/>
            <a:ext cx="777039" cy="486000"/>
          </a:xfrm>
          <a:prstGeom prst="rect">
            <a:avLst/>
          </a:prstGeom>
        </xdr:spPr>
      </xdr:pic>
      <xdr:pic>
        <xdr:nvPicPr>
          <xdr:cNvPr id="16" name="Imagem 15">
            <a:extLst>
              <a:ext uri="{FF2B5EF4-FFF2-40B4-BE49-F238E27FC236}">
                <a16:creationId xmlns:a16="http://schemas.microsoft.com/office/drawing/2014/main" id="{278A9EA7-5A79-020B-B8B8-9ECB87F15D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2649" y="0"/>
            <a:ext cx="2015746" cy="486000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491744</xdr:colOff>
      <xdr:row>2</xdr:row>
      <xdr:rowOff>117700</xdr:rowOff>
    </xdr:to>
    <xdr:grpSp>
      <xdr:nvGrpSpPr>
        <xdr:cNvPr id="22" name="Agrupar 21">
          <a:extLst>
            <a:ext uri="{FF2B5EF4-FFF2-40B4-BE49-F238E27FC236}">
              <a16:creationId xmlns:a16="http://schemas.microsoft.com/office/drawing/2014/main" id="{3A8FD770-3A91-4964-A4EB-C467831B6BA7}"/>
            </a:ext>
          </a:extLst>
        </xdr:cNvPr>
        <xdr:cNvGrpSpPr>
          <a:grpSpLocks noChangeAspect="1"/>
        </xdr:cNvGrpSpPr>
      </xdr:nvGrpSpPr>
      <xdr:grpSpPr>
        <a:xfrm>
          <a:off x="0" y="0"/>
          <a:ext cx="2777744" cy="498700"/>
          <a:chOff x="1" y="0"/>
          <a:chExt cx="2898394" cy="486000"/>
        </a:xfrm>
      </xdr:grpSpPr>
      <xdr:pic>
        <xdr:nvPicPr>
          <xdr:cNvPr id="23" name="Imagem 22">
            <a:extLst>
              <a:ext uri="{FF2B5EF4-FFF2-40B4-BE49-F238E27FC236}">
                <a16:creationId xmlns:a16="http://schemas.microsoft.com/office/drawing/2014/main" id="{C5A80375-8E5C-6F5B-F6CE-3CD8397244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" y="0"/>
            <a:ext cx="777039" cy="486000"/>
          </a:xfrm>
          <a:prstGeom prst="rect">
            <a:avLst/>
          </a:prstGeom>
        </xdr:spPr>
      </xdr:pic>
      <xdr:pic>
        <xdr:nvPicPr>
          <xdr:cNvPr id="24" name="Imagem 23">
            <a:extLst>
              <a:ext uri="{FF2B5EF4-FFF2-40B4-BE49-F238E27FC236}">
                <a16:creationId xmlns:a16="http://schemas.microsoft.com/office/drawing/2014/main" id="{54507B7F-7B3F-07C4-8425-4394B666DB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2649" y="0"/>
            <a:ext cx="2015746" cy="486000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491744</xdr:colOff>
      <xdr:row>2</xdr:row>
      <xdr:rowOff>117700</xdr:rowOff>
    </xdr:to>
    <xdr:grpSp>
      <xdr:nvGrpSpPr>
        <xdr:cNvPr id="10" name="Agrupar 9">
          <a:extLst>
            <a:ext uri="{FF2B5EF4-FFF2-40B4-BE49-F238E27FC236}">
              <a16:creationId xmlns:a16="http://schemas.microsoft.com/office/drawing/2014/main" id="{48183C6C-DB03-4AAA-92A0-F5BC0FD965E3}"/>
            </a:ext>
          </a:extLst>
        </xdr:cNvPr>
        <xdr:cNvGrpSpPr>
          <a:grpSpLocks noChangeAspect="1"/>
        </xdr:cNvGrpSpPr>
      </xdr:nvGrpSpPr>
      <xdr:grpSpPr>
        <a:xfrm>
          <a:off x="0" y="0"/>
          <a:ext cx="2777744" cy="498700"/>
          <a:chOff x="1" y="0"/>
          <a:chExt cx="2898394" cy="486000"/>
        </a:xfrm>
      </xdr:grpSpPr>
      <xdr:pic>
        <xdr:nvPicPr>
          <xdr:cNvPr id="11" name="Imagem 10">
            <a:extLst>
              <a:ext uri="{FF2B5EF4-FFF2-40B4-BE49-F238E27FC236}">
                <a16:creationId xmlns:a16="http://schemas.microsoft.com/office/drawing/2014/main" id="{20952910-A6A1-3A71-3F98-5FE3AB6CA1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" y="0"/>
            <a:ext cx="777039" cy="486000"/>
          </a:xfrm>
          <a:prstGeom prst="rect">
            <a:avLst/>
          </a:prstGeom>
        </xdr:spPr>
      </xdr:pic>
      <xdr:pic>
        <xdr:nvPicPr>
          <xdr:cNvPr id="12" name="Imagem 11">
            <a:extLst>
              <a:ext uri="{FF2B5EF4-FFF2-40B4-BE49-F238E27FC236}">
                <a16:creationId xmlns:a16="http://schemas.microsoft.com/office/drawing/2014/main" id="{95909349-FDD6-3CAA-0B89-F88C739AB24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2649" y="0"/>
            <a:ext cx="2015746" cy="486000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491744</xdr:colOff>
      <xdr:row>2</xdr:row>
      <xdr:rowOff>117700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2AC094D1-98FB-41EC-B529-215160965E7C}"/>
            </a:ext>
          </a:extLst>
        </xdr:cNvPr>
        <xdr:cNvGrpSpPr>
          <a:grpSpLocks noChangeAspect="1"/>
        </xdr:cNvGrpSpPr>
      </xdr:nvGrpSpPr>
      <xdr:grpSpPr>
        <a:xfrm>
          <a:off x="0" y="0"/>
          <a:ext cx="2777744" cy="498700"/>
          <a:chOff x="1" y="0"/>
          <a:chExt cx="2898394" cy="486000"/>
        </a:xfrm>
      </xdr:grpSpPr>
      <xdr:pic>
        <xdr:nvPicPr>
          <xdr:cNvPr id="4" name="Imagem 3">
            <a:extLst>
              <a:ext uri="{FF2B5EF4-FFF2-40B4-BE49-F238E27FC236}">
                <a16:creationId xmlns:a16="http://schemas.microsoft.com/office/drawing/2014/main" id="{6090BCEA-5583-1C5F-0BC4-1CFEEDA71D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" y="0"/>
            <a:ext cx="777039" cy="486000"/>
          </a:xfrm>
          <a:prstGeom prst="rect">
            <a:avLst/>
          </a:prstGeom>
        </xdr:spPr>
      </xdr:pic>
      <xdr:pic>
        <xdr:nvPicPr>
          <xdr:cNvPr id="5" name="Imagem 4">
            <a:extLst>
              <a:ext uri="{FF2B5EF4-FFF2-40B4-BE49-F238E27FC236}">
                <a16:creationId xmlns:a16="http://schemas.microsoft.com/office/drawing/2014/main" id="{EB606D12-ED6F-B25F-34B5-1E643CD6EBC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2649" y="0"/>
            <a:ext cx="2015746" cy="486000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491744</xdr:colOff>
      <xdr:row>2</xdr:row>
      <xdr:rowOff>117700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4B2223A-DFB0-4B67-9428-E48D37BECA98}"/>
            </a:ext>
          </a:extLst>
        </xdr:cNvPr>
        <xdr:cNvGrpSpPr>
          <a:grpSpLocks noChangeAspect="1"/>
        </xdr:cNvGrpSpPr>
      </xdr:nvGrpSpPr>
      <xdr:grpSpPr>
        <a:xfrm>
          <a:off x="0" y="0"/>
          <a:ext cx="2777744" cy="498700"/>
          <a:chOff x="1" y="0"/>
          <a:chExt cx="2898394" cy="486000"/>
        </a:xfrm>
      </xdr:grpSpPr>
      <xdr:pic>
        <xdr:nvPicPr>
          <xdr:cNvPr id="4" name="Imagem 3">
            <a:extLst>
              <a:ext uri="{FF2B5EF4-FFF2-40B4-BE49-F238E27FC236}">
                <a16:creationId xmlns:a16="http://schemas.microsoft.com/office/drawing/2014/main" id="{8FDAD535-73B6-CD97-09F7-8D14E73EBB4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" y="0"/>
            <a:ext cx="777039" cy="486000"/>
          </a:xfrm>
          <a:prstGeom prst="rect">
            <a:avLst/>
          </a:prstGeom>
        </xdr:spPr>
      </xdr:pic>
      <xdr:pic>
        <xdr:nvPicPr>
          <xdr:cNvPr id="5" name="Imagem 4">
            <a:extLst>
              <a:ext uri="{FF2B5EF4-FFF2-40B4-BE49-F238E27FC236}">
                <a16:creationId xmlns:a16="http://schemas.microsoft.com/office/drawing/2014/main" id="{5D950EE0-B27C-9AAD-7317-DAFD641D44D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2649" y="0"/>
            <a:ext cx="2015746" cy="486000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491744</xdr:colOff>
      <xdr:row>2</xdr:row>
      <xdr:rowOff>117700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4C9DD8B7-63FA-4F4E-8FCF-9EB3200E8F6E}"/>
            </a:ext>
          </a:extLst>
        </xdr:cNvPr>
        <xdr:cNvGrpSpPr>
          <a:grpSpLocks noChangeAspect="1"/>
        </xdr:cNvGrpSpPr>
      </xdr:nvGrpSpPr>
      <xdr:grpSpPr>
        <a:xfrm>
          <a:off x="0" y="0"/>
          <a:ext cx="2777744" cy="498700"/>
          <a:chOff x="1" y="0"/>
          <a:chExt cx="2898394" cy="486000"/>
        </a:xfrm>
      </xdr:grpSpPr>
      <xdr:pic>
        <xdr:nvPicPr>
          <xdr:cNvPr id="4" name="Imagem 3">
            <a:extLst>
              <a:ext uri="{FF2B5EF4-FFF2-40B4-BE49-F238E27FC236}">
                <a16:creationId xmlns:a16="http://schemas.microsoft.com/office/drawing/2014/main" id="{32096CDC-DC2F-BCEE-DAB0-DE6C8CFE6DC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" y="0"/>
            <a:ext cx="777039" cy="486000"/>
          </a:xfrm>
          <a:prstGeom prst="rect">
            <a:avLst/>
          </a:prstGeom>
        </xdr:spPr>
      </xdr:pic>
      <xdr:pic>
        <xdr:nvPicPr>
          <xdr:cNvPr id="5" name="Imagem 4">
            <a:extLst>
              <a:ext uri="{FF2B5EF4-FFF2-40B4-BE49-F238E27FC236}">
                <a16:creationId xmlns:a16="http://schemas.microsoft.com/office/drawing/2014/main" id="{71C7549B-0D46-3B8A-6ACF-B4A6F4B064C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2649" y="0"/>
            <a:ext cx="2015746" cy="486000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491744</xdr:colOff>
      <xdr:row>2</xdr:row>
      <xdr:rowOff>117700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DF72065A-C43F-423B-B2B6-FAAEAD9B4472}"/>
            </a:ext>
          </a:extLst>
        </xdr:cNvPr>
        <xdr:cNvGrpSpPr>
          <a:grpSpLocks noChangeAspect="1"/>
        </xdr:cNvGrpSpPr>
      </xdr:nvGrpSpPr>
      <xdr:grpSpPr>
        <a:xfrm>
          <a:off x="0" y="0"/>
          <a:ext cx="2777744" cy="498700"/>
          <a:chOff x="1" y="0"/>
          <a:chExt cx="2898394" cy="486000"/>
        </a:xfrm>
      </xdr:grpSpPr>
      <xdr:pic>
        <xdr:nvPicPr>
          <xdr:cNvPr id="4" name="Imagem 3">
            <a:extLst>
              <a:ext uri="{FF2B5EF4-FFF2-40B4-BE49-F238E27FC236}">
                <a16:creationId xmlns:a16="http://schemas.microsoft.com/office/drawing/2014/main" id="{BB9F43AA-9599-364F-C758-BB822B57848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" y="0"/>
            <a:ext cx="777039" cy="486000"/>
          </a:xfrm>
          <a:prstGeom prst="rect">
            <a:avLst/>
          </a:prstGeom>
        </xdr:spPr>
      </xdr:pic>
      <xdr:pic>
        <xdr:nvPicPr>
          <xdr:cNvPr id="5" name="Imagem 4">
            <a:extLst>
              <a:ext uri="{FF2B5EF4-FFF2-40B4-BE49-F238E27FC236}">
                <a16:creationId xmlns:a16="http://schemas.microsoft.com/office/drawing/2014/main" id="{C20FB16C-B985-C925-69A4-88A4519228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2649" y="0"/>
            <a:ext cx="2015746" cy="486000"/>
          </a:xfrm>
          <a:prstGeom prst="rect">
            <a:avLst/>
          </a:prstGeom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491744</xdr:colOff>
      <xdr:row>2</xdr:row>
      <xdr:rowOff>117700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B1E7A946-F173-4588-B695-5477B1BBB681}"/>
            </a:ext>
          </a:extLst>
        </xdr:cNvPr>
        <xdr:cNvGrpSpPr>
          <a:grpSpLocks noChangeAspect="1"/>
        </xdr:cNvGrpSpPr>
      </xdr:nvGrpSpPr>
      <xdr:grpSpPr>
        <a:xfrm>
          <a:off x="0" y="0"/>
          <a:ext cx="2777744" cy="498700"/>
          <a:chOff x="1" y="0"/>
          <a:chExt cx="2898394" cy="486000"/>
        </a:xfrm>
      </xdr:grpSpPr>
      <xdr:pic>
        <xdr:nvPicPr>
          <xdr:cNvPr id="4" name="Imagem 3">
            <a:extLst>
              <a:ext uri="{FF2B5EF4-FFF2-40B4-BE49-F238E27FC236}">
                <a16:creationId xmlns:a16="http://schemas.microsoft.com/office/drawing/2014/main" id="{15093C33-1781-A657-E2C7-870B283FE4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" y="0"/>
            <a:ext cx="777039" cy="486000"/>
          </a:xfrm>
          <a:prstGeom prst="rect">
            <a:avLst/>
          </a:prstGeom>
        </xdr:spPr>
      </xdr:pic>
      <xdr:pic>
        <xdr:nvPicPr>
          <xdr:cNvPr id="5" name="Imagem 4">
            <a:extLst>
              <a:ext uri="{FF2B5EF4-FFF2-40B4-BE49-F238E27FC236}">
                <a16:creationId xmlns:a16="http://schemas.microsoft.com/office/drawing/2014/main" id="{46C8D21B-6369-06DA-B3BB-701AE4EAE5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2649" y="0"/>
            <a:ext cx="2015746" cy="4860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AA9AD-D617-4535-A9DB-F5F536A69B8B}">
  <dimension ref="A1:L62"/>
  <sheetViews>
    <sheetView showGridLines="0" tabSelected="1" zoomScaleNormal="100" workbookViewId="0">
      <pane ySplit="9" topLeftCell="A10" activePane="bottomLeft" state="frozen"/>
      <selection pane="bottomLeft"/>
    </sheetView>
  </sheetViews>
  <sheetFormatPr defaultColWidth="9.140625" defaultRowHeight="15" x14ac:dyDescent="0.25"/>
  <cols>
    <col min="1" max="1" width="12.5703125" style="1" customWidth="1"/>
    <col min="2" max="2" width="12.28515625" style="1" customWidth="1"/>
    <col min="3" max="3" width="9.140625" style="1" customWidth="1"/>
    <col min="4" max="16384" width="9.140625" style="1"/>
  </cols>
  <sheetData>
    <row r="1" spans="1:12" ht="12.95" customHeight="1" x14ac:dyDescent="0.25"/>
    <row r="2" spans="1:12" ht="12.95" customHeight="1" x14ac:dyDescent="0.25"/>
    <row r="3" spans="1:12" ht="12.95" customHeight="1" x14ac:dyDescent="0.25"/>
    <row r="4" spans="1:12" ht="12.95" customHeight="1" x14ac:dyDescent="0.25"/>
    <row r="5" spans="1:12" ht="19.5" x14ac:dyDescent="0.25">
      <c r="A5" s="27" t="s">
        <v>3</v>
      </c>
    </row>
    <row r="6" spans="1:12" ht="12.95" customHeight="1" x14ac:dyDescent="0.25">
      <c r="A6" s="23" t="s">
        <v>55</v>
      </c>
    </row>
    <row r="7" spans="1:12" ht="12.95" customHeight="1" x14ac:dyDescent="0.25"/>
    <row r="8" spans="1:12" ht="12.95" customHeight="1" x14ac:dyDescent="0.25">
      <c r="A8" s="24" t="s">
        <v>56</v>
      </c>
      <c r="B8" s="28">
        <v>45526</v>
      </c>
    </row>
    <row r="9" spans="1:12" ht="12.95" customHeight="1" x14ac:dyDescent="0.25"/>
    <row r="10" spans="1:12" ht="12.95" customHeight="1" x14ac:dyDescent="0.25"/>
    <row r="11" spans="1:12" ht="12.95" customHeight="1" x14ac:dyDescent="0.25">
      <c r="A11" s="29" t="s">
        <v>4</v>
      </c>
      <c r="B11" s="25" t="s">
        <v>5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</row>
    <row r="12" spans="1:12" ht="12.95" customHeight="1" x14ac:dyDescent="0.25">
      <c r="A12" s="29" t="s">
        <v>9</v>
      </c>
      <c r="B12" s="25" t="s">
        <v>14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</row>
    <row r="13" spans="1:12" ht="12.95" customHeight="1" x14ac:dyDescent="0.25">
      <c r="A13" s="29" t="s">
        <v>10</v>
      </c>
      <c r="B13" s="25" t="s">
        <v>15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2" ht="12.95" customHeight="1" x14ac:dyDescent="0.25">
      <c r="A14" s="29" t="s">
        <v>11</v>
      </c>
      <c r="B14" s="25" t="s">
        <v>16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</row>
    <row r="15" spans="1:12" ht="12.95" customHeight="1" x14ac:dyDescent="0.25">
      <c r="A15" s="29" t="s">
        <v>12</v>
      </c>
      <c r="B15" s="25" t="s">
        <v>13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</row>
    <row r="16" spans="1:12" ht="12.95" customHeight="1" x14ac:dyDescent="0.25">
      <c r="A16" s="29" t="s">
        <v>18</v>
      </c>
      <c r="B16" s="25" t="s">
        <v>19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</row>
    <row r="17" spans="1:12" ht="12.95" customHeight="1" x14ac:dyDescent="0.25">
      <c r="A17" s="29" t="s">
        <v>21</v>
      </c>
      <c r="B17" s="25" t="s">
        <v>22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</row>
    <row r="18" spans="1:12" ht="12.95" customHeight="1" x14ac:dyDescent="0.25">
      <c r="A18" s="29" t="s">
        <v>29</v>
      </c>
      <c r="B18" s="26" t="s">
        <v>30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spans="1:12" ht="12.95" customHeight="1" x14ac:dyDescent="0.25">
      <c r="A19" s="29" t="s">
        <v>31</v>
      </c>
      <c r="B19" s="25" t="s">
        <v>32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</row>
    <row r="20" spans="1:12" ht="12.95" customHeight="1" x14ac:dyDescent="0.25">
      <c r="A20" s="29" t="s">
        <v>33</v>
      </c>
      <c r="B20" s="25" t="s">
        <v>34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1:12" ht="12.95" customHeight="1" x14ac:dyDescent="0.25">
      <c r="A21" s="29" t="s">
        <v>35</v>
      </c>
      <c r="B21" s="25" t="s">
        <v>36</v>
      </c>
      <c r="C21" s="30"/>
      <c r="D21" s="30"/>
      <c r="E21" s="30"/>
      <c r="F21" s="30"/>
      <c r="G21" s="30"/>
      <c r="H21" s="30"/>
      <c r="I21" s="30"/>
      <c r="J21" s="30"/>
      <c r="K21" s="30"/>
      <c r="L21" s="30"/>
    </row>
    <row r="22" spans="1:12" ht="12.95" customHeight="1" x14ac:dyDescent="0.25">
      <c r="A22" s="29" t="s">
        <v>41</v>
      </c>
      <c r="B22" s="25" t="s">
        <v>42</v>
      </c>
      <c r="C22" s="30"/>
      <c r="D22" s="30"/>
      <c r="E22" s="30"/>
      <c r="F22" s="30"/>
      <c r="G22" s="30"/>
      <c r="H22" s="30"/>
      <c r="I22" s="30"/>
      <c r="J22" s="30"/>
      <c r="K22" s="30"/>
      <c r="L22" s="30"/>
    </row>
    <row r="23" spans="1:12" ht="12.95" customHeight="1" x14ac:dyDescent="0.25">
      <c r="A23" s="29" t="s">
        <v>43</v>
      </c>
      <c r="B23" s="25" t="s">
        <v>44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</row>
    <row r="24" spans="1:12" ht="12.95" customHeight="1" x14ac:dyDescent="0.25">
      <c r="A24" s="29" t="s">
        <v>46</v>
      </c>
      <c r="B24" s="25" t="s">
        <v>47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</row>
    <row r="25" spans="1:12" ht="12.95" customHeight="1" x14ac:dyDescent="0.25">
      <c r="A25" s="29" t="s">
        <v>48</v>
      </c>
      <c r="B25" s="25" t="s">
        <v>49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</row>
    <row r="62" spans="3:3" x14ac:dyDescent="0.25">
      <c r="C62" s="1">
        <f>C58+1</f>
        <v>1</v>
      </c>
    </row>
  </sheetData>
  <hyperlinks>
    <hyperlink ref="B11" location="'Figura 1-1'!A1" display="Licenciamento anual de caminhões e ônibus novos no Brasil, por tipo de veículo, 1960 - 2022" xr:uid="{31CA3B87-6284-4906-99B3-4E0C8BF2F85D}"/>
    <hyperlink ref="B18" location="'Figura 3-3'!A1" display="Trajetória GN+: perfil da inserção de motorizações alternativas no licenciamento de caminhões e ônibus novos no Brasil" xr:uid="{5CF23FFE-CFC6-4CAF-AEA5-2F018FB76B7D}"/>
    <hyperlink ref="B19" location="'Figura 3-5'!A1" display="Trajetórias de inserção de motorizações alternativas em caminhões e ônibus no Brasil" xr:uid="{3A26B626-2BCE-43C2-BC6A-6774CA524F0B}"/>
    <hyperlink ref="B20" location="'Figura 4-1'!A1" display="Perfil de motorização da frota circulante de caminhões e ônibus no Brasil" xr:uid="{A73CDA7F-64CA-4B90-AC20-F3CCCDE2D07C}"/>
    <hyperlink ref="B21" location="'Figura 4-2'!A1" display="Frota circulante de veículos pesados com propulsão elétrica a bateria e com propulsão a gás natural em 2050 no Brasil" xr:uid="{1C5F3711-411D-4EF9-9A15-1F0894313DAF}"/>
    <hyperlink ref="B16" location="'Figura 3-1'!A1" display="Trajetória de Referência: perfil da inserção de motorizações alternativas no licenciamento de caminhões e ônibus novos no Brasil" xr:uid="{10869783-E72E-4B69-A8E8-9511B0922E96}"/>
    <hyperlink ref="B17" location="'Figura 3-2'!A1" display="Trajetória EV+: perfil da inserção de motorizações alternativas no licenciamento de caminhões e ônibus novos no Brasil" xr:uid="{8FBAA13B-7D13-4F1F-BF12-5D1DA177943D}"/>
    <hyperlink ref="B23" location="'Figura 4-4'!A1" display="Demanda energética de caminhões e ônibus no Brasil por tipo de motorização" xr:uid="{D2FE8E46-1713-454D-A823-D8E4CC2B7DFC}"/>
    <hyperlink ref="B24" location="'Figura 4-5'!A1" display="Demanda brasileira de óleo diesel, energia elétrica e gás natural da frota circulante de caminhões e ônibus" xr:uid="{C27E8B8F-2CFA-4B1F-9636-E618EDEE5781}"/>
    <hyperlink ref="B25" location="'Figura 4-6'!A1" display="Emissões de gases de efeito estufa da frota circulante de veículos pesados no Brasil" xr:uid="{AAFCD739-1109-4119-B305-991B9CF90F22}"/>
    <hyperlink ref="B15" location="'Figura 2-1'!A1" display="Licenciamento anual de novos caminhões e ônibus elétricos e a gás natural no Brasil, 2018 - 2022" xr:uid="{6DB26B8E-9CDE-4804-8FE9-56B0A304788A}"/>
    <hyperlink ref="B12" location="'Figura 1-2'!A1" display="Licenciamento anual de caminhões novos no Brasil, por categoria, 2000 - 2022" xr:uid="{77618247-3B39-456A-AA49-8AD1ADE78DB4}"/>
    <hyperlink ref="B13" location="'Figura 1-3'!A1" display="Licenciamento anual de caminhões e ônibus novos no Brasil, por tipo de motorização, 1960 - 2022" xr:uid="{0E135320-1788-4E60-ACD6-BF0EEEFCF70D}"/>
    <hyperlink ref="B14" location="'Figura 1-4'!A1" display="Projeção do licenciamento anual de caminhões e ônibus novos no mercado brasileiro" xr:uid="{6A3B8722-DD64-477D-8FBB-4CEDA0B34516}"/>
    <hyperlink ref="B22" location="'Figura 4-3'!A1" display="Demanda energética total da frota circulante de veículos pesados no Brasil" xr:uid="{486AA19B-91A3-4B35-9012-326DE1748A27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F6853-479C-44F7-B976-B25AB4397937}">
  <dimension ref="A1:X16"/>
  <sheetViews>
    <sheetView showGridLines="0" workbookViewId="0"/>
  </sheetViews>
  <sheetFormatPr defaultColWidth="9.140625" defaultRowHeight="15" x14ac:dyDescent="0.25"/>
  <cols>
    <col min="1" max="1" width="9.140625" style="1" customWidth="1"/>
    <col min="2" max="13" width="12.5703125" style="1" customWidth="1"/>
    <col min="14" max="16384" width="9.140625" style="1"/>
  </cols>
  <sheetData>
    <row r="1" spans="1:24" x14ac:dyDescent="0.25">
      <c r="F1" s="11" t="s">
        <v>2</v>
      </c>
    </row>
    <row r="4" spans="1:24" x14ac:dyDescent="0.25">
      <c r="A4" s="7"/>
    </row>
    <row r="5" spans="1:24" x14ac:dyDescent="0.25">
      <c r="A5" s="34" t="str">
        <f>Índice!$A$19</f>
        <v>Figura 3-5</v>
      </c>
      <c r="B5" s="10" t="str">
        <f>Índice!$B$19</f>
        <v>Trajetórias de inserção de motorizações alternativas em caminhões e ônibus no Brasil</v>
      </c>
      <c r="G5" s="6"/>
    </row>
    <row r="6" spans="1:24" x14ac:dyDescent="0.25">
      <c r="A6" s="33" t="s">
        <v>50</v>
      </c>
      <c r="B6" s="10" t="s">
        <v>1</v>
      </c>
      <c r="G6" s="6"/>
    </row>
    <row r="8" spans="1:24" ht="48" x14ac:dyDescent="0.25">
      <c r="A8" s="35" t="s">
        <v>0</v>
      </c>
      <c r="B8" s="39" t="s">
        <v>74</v>
      </c>
      <c r="C8" s="35" t="s">
        <v>74</v>
      </c>
      <c r="D8" s="35" t="s">
        <v>74</v>
      </c>
      <c r="E8" s="35" t="s">
        <v>71</v>
      </c>
      <c r="F8" s="35" t="s">
        <v>71</v>
      </c>
      <c r="G8" s="35" t="s">
        <v>71</v>
      </c>
      <c r="H8" s="35" t="s">
        <v>73</v>
      </c>
      <c r="I8" s="35" t="s">
        <v>73</v>
      </c>
      <c r="J8" s="35" t="s">
        <v>73</v>
      </c>
      <c r="K8" s="35" t="s">
        <v>70</v>
      </c>
      <c r="L8" s="35" t="s">
        <v>70</v>
      </c>
      <c r="M8" s="35" t="s">
        <v>70</v>
      </c>
    </row>
    <row r="9" spans="1:24" x14ac:dyDescent="0.25">
      <c r="A9" s="41"/>
      <c r="B9" s="49" t="s">
        <v>37</v>
      </c>
      <c r="C9" s="50" t="s">
        <v>38</v>
      </c>
      <c r="D9" s="50" t="s">
        <v>39</v>
      </c>
      <c r="E9" s="51" t="s">
        <v>37</v>
      </c>
      <c r="F9" s="50" t="s">
        <v>38</v>
      </c>
      <c r="G9" s="50" t="s">
        <v>39</v>
      </c>
      <c r="H9" s="51" t="s">
        <v>37</v>
      </c>
      <c r="I9" s="50" t="s">
        <v>38</v>
      </c>
      <c r="J9" s="50" t="s">
        <v>39</v>
      </c>
      <c r="K9" s="51" t="s">
        <v>37</v>
      </c>
      <c r="L9" s="50" t="s">
        <v>38</v>
      </c>
      <c r="M9" s="50" t="s">
        <v>39</v>
      </c>
    </row>
    <row r="10" spans="1:24" x14ac:dyDescent="0.25">
      <c r="A10" s="37">
        <v>2022</v>
      </c>
      <c r="B10" s="45">
        <v>5.6378955015279168E-3</v>
      </c>
      <c r="C10" s="36">
        <v>5.6378955015279168E-3</v>
      </c>
      <c r="D10" s="36">
        <v>5.6378955015279168E-3</v>
      </c>
      <c r="E10" s="36">
        <v>2.0164775018724434E-3</v>
      </c>
      <c r="F10" s="36">
        <v>2.0164775018724434E-3</v>
      </c>
      <c r="G10" s="36">
        <v>2.0164775018724434E-3</v>
      </c>
      <c r="H10" s="36">
        <v>2.8110515385769445E-3</v>
      </c>
      <c r="I10" s="36">
        <v>2.8110515385769445E-3</v>
      </c>
      <c r="J10" s="36">
        <v>2.8110515385769445E-3</v>
      </c>
      <c r="K10" s="36">
        <v>0</v>
      </c>
      <c r="L10" s="36">
        <v>0</v>
      </c>
      <c r="M10" s="36">
        <v>0</v>
      </c>
      <c r="N10" s="4"/>
      <c r="O10" s="4"/>
      <c r="P10" s="4"/>
      <c r="Q10" s="4"/>
      <c r="R10" s="4"/>
      <c r="S10" s="4"/>
      <c r="T10" s="16"/>
      <c r="U10" s="8"/>
      <c r="V10" s="8"/>
      <c r="W10" s="8"/>
      <c r="X10" s="8"/>
    </row>
    <row r="11" spans="1:24" x14ac:dyDescent="0.25">
      <c r="A11" s="37">
        <v>2030</v>
      </c>
      <c r="B11" s="45">
        <v>4.5664808832235441E-2</v>
      </c>
      <c r="C11" s="36">
        <v>0.10306235106930982</v>
      </c>
      <c r="D11" s="36">
        <v>2.3150014722144729E-2</v>
      </c>
      <c r="E11" s="36">
        <v>4.9413623322651902E-2</v>
      </c>
      <c r="F11" s="36">
        <v>0.17596427401274206</v>
      </c>
      <c r="G11" s="36">
        <v>2.0085507210157626E-2</v>
      </c>
      <c r="H11" s="36">
        <v>9.798807736492875E-3</v>
      </c>
      <c r="I11" s="36">
        <v>4.0648979804350999E-3</v>
      </c>
      <c r="J11" s="36">
        <v>2.8020179612610999E-2</v>
      </c>
      <c r="K11" s="36">
        <v>0</v>
      </c>
      <c r="L11" s="36">
        <v>0</v>
      </c>
      <c r="M11" s="36">
        <v>3.8007127099125189E-2</v>
      </c>
      <c r="N11" s="4"/>
      <c r="O11" s="4"/>
      <c r="P11" s="4"/>
      <c r="Q11" s="4"/>
      <c r="R11" s="4"/>
      <c r="S11" s="4"/>
      <c r="T11" s="16"/>
      <c r="U11" s="8"/>
      <c r="V11" s="8"/>
      <c r="W11" s="8"/>
      <c r="X11" s="8"/>
    </row>
    <row r="12" spans="1:24" x14ac:dyDescent="0.25">
      <c r="A12" s="37">
        <v>2040</v>
      </c>
      <c r="B12" s="45">
        <v>0.10930000000000001</v>
      </c>
      <c r="C12" s="36">
        <v>0.34149915560428129</v>
      </c>
      <c r="D12" s="36">
        <v>6.6376133858992672E-2</v>
      </c>
      <c r="E12" s="36">
        <v>0.18000000000000005</v>
      </c>
      <c r="F12" s="36">
        <v>0.60497093311533212</v>
      </c>
      <c r="G12" s="36">
        <v>0.14344619981541781</v>
      </c>
      <c r="H12" s="36">
        <v>2.2625000000000003E-2</v>
      </c>
      <c r="I12" s="36">
        <v>1.9214387356108101E-2</v>
      </c>
      <c r="J12" s="36">
        <v>0.10572961489878756</v>
      </c>
      <c r="K12" s="36">
        <v>0</v>
      </c>
      <c r="L12" s="36">
        <v>0</v>
      </c>
      <c r="M12" s="36">
        <v>0.15067619728768805</v>
      </c>
      <c r="N12" s="4"/>
      <c r="O12" s="4"/>
      <c r="P12" s="4"/>
      <c r="Q12" s="4"/>
      <c r="R12" s="4"/>
      <c r="S12" s="4"/>
      <c r="T12" s="16"/>
      <c r="U12" s="8"/>
      <c r="V12" s="8"/>
      <c r="W12" s="8"/>
      <c r="X12" s="8"/>
    </row>
    <row r="13" spans="1:24" x14ac:dyDescent="0.25">
      <c r="A13" s="37">
        <v>2050</v>
      </c>
      <c r="B13" s="45">
        <v>0.19725000000000006</v>
      </c>
      <c r="C13" s="36">
        <v>0.43599999999999994</v>
      </c>
      <c r="D13" s="36">
        <v>0.1013</v>
      </c>
      <c r="E13" s="36">
        <v>0.35241141699944017</v>
      </c>
      <c r="F13" s="36">
        <v>0.70084843774977956</v>
      </c>
      <c r="G13" s="36">
        <v>0.2966937734288223</v>
      </c>
      <c r="H13" s="36">
        <v>2.9100000000000001E-2</v>
      </c>
      <c r="I13" s="36">
        <v>2.5049999999999996E-2</v>
      </c>
      <c r="J13" s="36">
        <v>0.13399999999999998</v>
      </c>
      <c r="K13" s="36">
        <v>0</v>
      </c>
      <c r="L13" s="36">
        <v>0</v>
      </c>
      <c r="M13" s="36">
        <v>0.20407229073985325</v>
      </c>
      <c r="N13" s="4"/>
      <c r="O13" s="4"/>
      <c r="P13" s="4"/>
      <c r="Q13" s="4"/>
      <c r="R13" s="4"/>
      <c r="S13" s="4"/>
      <c r="T13" s="16"/>
      <c r="U13" s="8"/>
      <c r="V13" s="8"/>
      <c r="W13" s="8"/>
      <c r="X13" s="8"/>
    </row>
    <row r="14" spans="1:24" x14ac:dyDescent="0.25">
      <c r="A14" s="5"/>
      <c r="B14" s="5"/>
    </row>
    <row r="15" spans="1:24" x14ac:dyDescent="0.25">
      <c r="A15" s="10"/>
      <c r="B15" s="5"/>
    </row>
    <row r="16" spans="1:24" x14ac:dyDescent="0.25">
      <c r="A16" s="10"/>
    </row>
  </sheetData>
  <hyperlinks>
    <hyperlink ref="F1" location="Índice!A1" display="Retornar ao Índice" xr:uid="{C3BEB439-806E-4480-8FF9-950B8D837CA7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C89E3-7B52-4596-A880-2CACE344AE60}">
  <dimension ref="A1:L27"/>
  <sheetViews>
    <sheetView showGridLines="0" workbookViewId="0"/>
  </sheetViews>
  <sheetFormatPr defaultColWidth="9.140625" defaultRowHeight="15" x14ac:dyDescent="0.25"/>
  <cols>
    <col min="1" max="1" width="9.140625" style="1"/>
    <col min="2" max="8" width="12.5703125" style="1" customWidth="1"/>
    <col min="9" max="9" width="9.140625" style="1" customWidth="1"/>
    <col min="10" max="16384" width="9.140625" style="1"/>
  </cols>
  <sheetData>
    <row r="1" spans="1:12" x14ac:dyDescent="0.25">
      <c r="F1" s="11" t="s">
        <v>2</v>
      </c>
    </row>
    <row r="4" spans="1:12" x14ac:dyDescent="0.25">
      <c r="A4" s="7"/>
    </row>
    <row r="5" spans="1:12" x14ac:dyDescent="0.25">
      <c r="A5" s="34" t="str">
        <f>Índice!$A$20</f>
        <v>Figura 4-1</v>
      </c>
      <c r="B5" s="10" t="str">
        <f>Índice!$B$20</f>
        <v>Perfil de motorização da frota circulante de caminhões e ônibus no Brasil</v>
      </c>
      <c r="F5" s="6"/>
    </row>
    <row r="6" spans="1:12" x14ac:dyDescent="0.25">
      <c r="A6" s="33" t="s">
        <v>50</v>
      </c>
      <c r="B6" s="10" t="s">
        <v>1</v>
      </c>
      <c r="F6" s="6"/>
    </row>
    <row r="8" spans="1:12" ht="36" x14ac:dyDescent="0.25">
      <c r="A8" s="41" t="s">
        <v>0</v>
      </c>
      <c r="B8" s="41" t="s">
        <v>54</v>
      </c>
      <c r="C8" s="42" t="s">
        <v>76</v>
      </c>
      <c r="D8" s="43" t="s">
        <v>77</v>
      </c>
      <c r="E8" s="43" t="s">
        <v>78</v>
      </c>
      <c r="F8" s="43" t="s">
        <v>79</v>
      </c>
      <c r="G8" s="43" t="s">
        <v>80</v>
      </c>
      <c r="H8" s="43" t="s">
        <v>81</v>
      </c>
    </row>
    <row r="9" spans="1:12" x14ac:dyDescent="0.25">
      <c r="A9" s="37">
        <v>2022</v>
      </c>
      <c r="B9" s="37" t="s">
        <v>37</v>
      </c>
      <c r="C9" s="45">
        <v>0.99916939930381143</v>
      </c>
      <c r="D9" s="36">
        <v>5.6263054870357427E-4</v>
      </c>
      <c r="E9" s="36">
        <v>2.6797014748500411E-4</v>
      </c>
      <c r="F9" s="36">
        <v>1</v>
      </c>
      <c r="G9" s="36">
        <v>0</v>
      </c>
      <c r="H9" s="36">
        <v>0</v>
      </c>
      <c r="I9" s="12"/>
      <c r="J9" s="12"/>
      <c r="K9" s="12"/>
      <c r="L9" s="12"/>
    </row>
    <row r="10" spans="1:12" x14ac:dyDescent="0.25">
      <c r="A10" s="37">
        <v>2030</v>
      </c>
      <c r="B10" s="37" t="s">
        <v>37</v>
      </c>
      <c r="C10" s="45">
        <v>0.98580285769264642</v>
      </c>
      <c r="D10" s="36">
        <v>1.1431888800932965E-2</v>
      </c>
      <c r="E10" s="36">
        <v>2.7652535064206529E-3</v>
      </c>
      <c r="F10" s="36">
        <v>0.99</v>
      </c>
      <c r="G10" s="36">
        <v>0.01</v>
      </c>
      <c r="H10" s="36">
        <v>0</v>
      </c>
      <c r="I10" s="12"/>
      <c r="J10" s="12"/>
      <c r="K10" s="12"/>
      <c r="L10" s="12"/>
    </row>
    <row r="11" spans="1:12" x14ac:dyDescent="0.25">
      <c r="A11" s="37">
        <v>2030</v>
      </c>
      <c r="B11" s="37" t="s">
        <v>38</v>
      </c>
      <c r="C11" s="45">
        <v>0.97499057667927302</v>
      </c>
      <c r="D11" s="36">
        <v>2.3464418053451779E-2</v>
      </c>
      <c r="E11" s="36">
        <v>1.5450052672751949E-3</v>
      </c>
      <c r="F11" s="36">
        <v>0.96</v>
      </c>
      <c r="G11" s="36">
        <v>0.04</v>
      </c>
      <c r="H11" s="36">
        <v>0</v>
      </c>
      <c r="I11" s="12"/>
      <c r="J11" s="12"/>
      <c r="K11" s="12"/>
      <c r="L11" s="12"/>
    </row>
    <row r="12" spans="1:12" x14ac:dyDescent="0.25">
      <c r="A12" s="37">
        <v>2030</v>
      </c>
      <c r="B12" s="37" t="s">
        <v>39</v>
      </c>
      <c r="C12" s="45">
        <v>0.98562115438913311</v>
      </c>
      <c r="D12" s="36">
        <v>7.7715934282511397E-3</v>
      </c>
      <c r="E12" s="36">
        <v>6.6072521826156727E-3</v>
      </c>
      <c r="F12" s="36">
        <v>0.98</v>
      </c>
      <c r="G12" s="36">
        <v>0.01</v>
      </c>
      <c r="H12" s="36">
        <v>0.01</v>
      </c>
      <c r="I12" s="12"/>
      <c r="J12" s="12"/>
      <c r="K12" s="12"/>
      <c r="L12" s="12"/>
    </row>
    <row r="13" spans="1:12" x14ac:dyDescent="0.25">
      <c r="A13" s="37">
        <v>2050</v>
      </c>
      <c r="B13" s="37" t="s">
        <v>37</v>
      </c>
      <c r="C13" s="45">
        <v>0.87815818261853673</v>
      </c>
      <c r="D13" s="36">
        <v>0.10296463474694588</v>
      </c>
      <c r="E13" s="36">
        <v>1.8877182634517403E-2</v>
      </c>
      <c r="F13" s="36">
        <v>0.81</v>
      </c>
      <c r="G13" s="36">
        <v>0.19</v>
      </c>
      <c r="H13" s="36">
        <v>0</v>
      </c>
      <c r="I13" s="12"/>
      <c r="J13" s="12"/>
      <c r="K13" s="12"/>
      <c r="L13" s="12"/>
    </row>
    <row r="14" spans="1:12" x14ac:dyDescent="0.25">
      <c r="A14" s="37">
        <v>2050</v>
      </c>
      <c r="B14" s="37" t="s">
        <v>38</v>
      </c>
      <c r="C14" s="45">
        <v>0.71304627646167051</v>
      </c>
      <c r="D14" s="36">
        <v>0.27076382638863161</v>
      </c>
      <c r="E14" s="36">
        <v>1.6189897149697711E-2</v>
      </c>
      <c r="F14" s="36">
        <v>0.51</v>
      </c>
      <c r="G14" s="36">
        <v>0.49</v>
      </c>
      <c r="H14" s="36">
        <v>0</v>
      </c>
      <c r="I14" s="12"/>
      <c r="J14" s="12"/>
      <c r="K14" s="12"/>
      <c r="L14" s="12"/>
    </row>
    <row r="15" spans="1:12" x14ac:dyDescent="0.25">
      <c r="A15" s="37">
        <v>2050</v>
      </c>
      <c r="B15" s="37" t="s">
        <v>39</v>
      </c>
      <c r="C15" s="45">
        <v>0.85922242294944062</v>
      </c>
      <c r="D15" s="36">
        <v>5.7859923394357797E-2</v>
      </c>
      <c r="E15" s="36">
        <v>8.291765365620149E-2</v>
      </c>
      <c r="F15" s="36">
        <v>0.73</v>
      </c>
      <c r="G15" s="36">
        <v>0.14000000000000001</v>
      </c>
      <c r="H15" s="36">
        <v>0.13</v>
      </c>
      <c r="I15" s="12"/>
      <c r="J15" s="12"/>
      <c r="K15" s="12"/>
      <c r="L15" s="12"/>
    </row>
    <row r="16" spans="1:12" x14ac:dyDescent="0.25">
      <c r="B16" s="5"/>
      <c r="C16" s="5"/>
    </row>
    <row r="17" spans="1:7" x14ac:dyDescent="0.25">
      <c r="A17" s="10" t="s">
        <v>45</v>
      </c>
      <c r="C17" s="5"/>
    </row>
    <row r="18" spans="1:7" x14ac:dyDescent="0.25">
      <c r="A18" s="10"/>
      <c r="C18" s="9"/>
    </row>
    <row r="21" spans="1:7" x14ac:dyDescent="0.25">
      <c r="C21" s="8"/>
      <c r="D21" s="8"/>
      <c r="E21" s="18"/>
      <c r="F21" s="18"/>
      <c r="G21" s="18"/>
    </row>
    <row r="22" spans="1:7" x14ac:dyDescent="0.25">
      <c r="C22" s="8"/>
      <c r="D22" s="8"/>
      <c r="E22" s="18"/>
      <c r="F22" s="18"/>
      <c r="G22" s="18"/>
    </row>
    <row r="23" spans="1:7" x14ac:dyDescent="0.25">
      <c r="C23" s="8"/>
      <c r="D23" s="8"/>
      <c r="E23" s="18"/>
      <c r="F23" s="18"/>
      <c r="G23" s="18"/>
    </row>
    <row r="24" spans="1:7" x14ac:dyDescent="0.25">
      <c r="C24" s="8"/>
      <c r="D24" s="8"/>
      <c r="E24" s="18"/>
      <c r="F24" s="18"/>
      <c r="G24" s="18"/>
    </row>
    <row r="25" spans="1:7" x14ac:dyDescent="0.25">
      <c r="C25" s="8"/>
      <c r="D25" s="8"/>
      <c r="E25" s="18"/>
      <c r="F25" s="18"/>
      <c r="G25" s="18"/>
    </row>
    <row r="26" spans="1:7" x14ac:dyDescent="0.25">
      <c r="C26" s="8"/>
      <c r="D26" s="8"/>
      <c r="E26" s="8"/>
    </row>
    <row r="27" spans="1:7" x14ac:dyDescent="0.25">
      <c r="C27" s="8"/>
      <c r="D27" s="8"/>
      <c r="E27" s="8"/>
    </row>
  </sheetData>
  <hyperlinks>
    <hyperlink ref="F1" location="Índice!A1" display="Retornar ao Índice" xr:uid="{598B517E-4CEE-4392-BED9-2FCC2C0E288C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1A8AA-495C-4C34-89E4-46E5BDA4492D}">
  <dimension ref="A1:AK42"/>
  <sheetViews>
    <sheetView showGridLines="0" zoomScaleNormal="100" workbookViewId="0"/>
  </sheetViews>
  <sheetFormatPr defaultColWidth="9.140625" defaultRowHeight="15" x14ac:dyDescent="0.25"/>
  <cols>
    <col min="1" max="1" width="9.140625" style="1" customWidth="1"/>
    <col min="2" max="13" width="12.5703125" style="1" customWidth="1"/>
    <col min="14" max="16384" width="9.140625" style="1"/>
  </cols>
  <sheetData>
    <row r="1" spans="1:37" x14ac:dyDescent="0.25">
      <c r="E1" s="11" t="s">
        <v>2</v>
      </c>
    </row>
    <row r="4" spans="1:37" x14ac:dyDescent="0.25">
      <c r="A4" s="7"/>
    </row>
    <row r="5" spans="1:37" x14ac:dyDescent="0.25">
      <c r="A5" s="34" t="str">
        <f>Índice!$A$21</f>
        <v>Figura 4-2</v>
      </c>
      <c r="B5" s="10" t="str">
        <f>Índice!$B$21</f>
        <v>Frota circulante de veículos pesados com propulsão elétrica a bateria e com propulsão a gás natural em 2050 no Brasil</v>
      </c>
    </row>
    <row r="6" spans="1:37" ht="14.45" customHeight="1" x14ac:dyDescent="0.25">
      <c r="A6" s="33" t="s">
        <v>50</v>
      </c>
      <c r="B6" s="10" t="s">
        <v>1</v>
      </c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70"/>
    </row>
    <row r="8" spans="1:37" ht="24" x14ac:dyDescent="0.25">
      <c r="A8" s="61" t="s">
        <v>0</v>
      </c>
      <c r="B8" s="66" t="s">
        <v>24</v>
      </c>
      <c r="C8" s="62" t="s">
        <v>25</v>
      </c>
      <c r="D8" s="62" t="s">
        <v>27</v>
      </c>
      <c r="E8" s="62" t="s">
        <v>28</v>
      </c>
      <c r="F8" s="62" t="s">
        <v>24</v>
      </c>
      <c r="G8" s="62" t="s">
        <v>25</v>
      </c>
      <c r="H8" s="62" t="s">
        <v>27</v>
      </c>
      <c r="I8" s="62" t="s">
        <v>28</v>
      </c>
      <c r="J8" s="62" t="s">
        <v>24</v>
      </c>
      <c r="K8" s="62" t="s">
        <v>25</v>
      </c>
      <c r="L8" s="62" t="s">
        <v>27</v>
      </c>
      <c r="M8" s="62" t="s">
        <v>28</v>
      </c>
    </row>
    <row r="9" spans="1:37" x14ac:dyDescent="0.25">
      <c r="A9" s="64"/>
      <c r="B9" s="67" t="s">
        <v>37</v>
      </c>
      <c r="C9" s="65" t="s">
        <v>37</v>
      </c>
      <c r="D9" s="65" t="s">
        <v>37</v>
      </c>
      <c r="E9" s="65" t="s">
        <v>37</v>
      </c>
      <c r="F9" s="65" t="s">
        <v>38</v>
      </c>
      <c r="G9" s="65" t="s">
        <v>38</v>
      </c>
      <c r="H9" s="65" t="s">
        <v>38</v>
      </c>
      <c r="I9" s="65" t="s">
        <v>38</v>
      </c>
      <c r="J9" s="65" t="s">
        <v>39</v>
      </c>
      <c r="K9" s="65" t="s">
        <v>39</v>
      </c>
      <c r="L9" s="65" t="s">
        <v>39</v>
      </c>
      <c r="M9" s="65" t="s">
        <v>39</v>
      </c>
    </row>
    <row r="10" spans="1:37" ht="14.45" customHeight="1" x14ac:dyDescent="0.25">
      <c r="A10" s="60">
        <v>2020</v>
      </c>
      <c r="B10" s="68">
        <v>56</v>
      </c>
      <c r="C10" s="63">
        <v>60</v>
      </c>
      <c r="D10" s="63">
        <v>310</v>
      </c>
      <c r="E10" s="63">
        <v>13</v>
      </c>
      <c r="F10" s="63">
        <v>56</v>
      </c>
      <c r="G10" s="63">
        <v>60</v>
      </c>
      <c r="H10" s="63">
        <v>310</v>
      </c>
      <c r="I10" s="63">
        <v>13</v>
      </c>
      <c r="J10" s="63">
        <v>56</v>
      </c>
      <c r="K10" s="63">
        <v>60</v>
      </c>
      <c r="L10" s="63">
        <v>310</v>
      </c>
      <c r="M10" s="63">
        <v>13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</row>
    <row r="11" spans="1:37" ht="14.45" customHeight="1" x14ac:dyDescent="0.25">
      <c r="A11" s="60">
        <v>2021</v>
      </c>
      <c r="B11" s="68">
        <v>348</v>
      </c>
      <c r="C11" s="63">
        <v>152</v>
      </c>
      <c r="D11" s="63">
        <v>325</v>
      </c>
      <c r="E11" s="63">
        <v>15</v>
      </c>
      <c r="F11" s="63">
        <v>348</v>
      </c>
      <c r="G11" s="63">
        <v>152</v>
      </c>
      <c r="H11" s="63">
        <v>325</v>
      </c>
      <c r="I11" s="63">
        <v>15</v>
      </c>
      <c r="J11" s="63">
        <v>348</v>
      </c>
      <c r="K11" s="63">
        <v>152</v>
      </c>
      <c r="L11" s="63">
        <v>325</v>
      </c>
      <c r="M11" s="63">
        <v>15</v>
      </c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37" ht="14.45" customHeight="1" x14ac:dyDescent="0.25">
      <c r="A12" s="60">
        <v>2022</v>
      </c>
      <c r="B12" s="68">
        <v>1269</v>
      </c>
      <c r="C12" s="63">
        <v>487</v>
      </c>
      <c r="D12" s="63">
        <v>356</v>
      </c>
      <c r="E12" s="63">
        <v>19</v>
      </c>
      <c r="F12" s="63">
        <v>1269</v>
      </c>
      <c r="G12" s="63">
        <v>487</v>
      </c>
      <c r="H12" s="63">
        <v>643</v>
      </c>
      <c r="I12" s="63">
        <v>19</v>
      </c>
      <c r="J12" s="63">
        <v>1269</v>
      </c>
      <c r="K12" s="63">
        <v>487</v>
      </c>
      <c r="L12" s="63">
        <v>394</v>
      </c>
      <c r="M12" s="63">
        <v>19</v>
      </c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37" ht="14.45" customHeight="1" x14ac:dyDescent="0.25">
      <c r="A13" s="60">
        <f>A12+1</f>
        <v>2023</v>
      </c>
      <c r="B13" s="68">
        <v>2509</v>
      </c>
      <c r="C13" s="63">
        <v>864</v>
      </c>
      <c r="D13" s="63">
        <v>466</v>
      </c>
      <c r="E13" s="63">
        <v>25</v>
      </c>
      <c r="F13" s="63">
        <v>3069</v>
      </c>
      <c r="G13" s="63">
        <v>775</v>
      </c>
      <c r="H13" s="63">
        <v>1194</v>
      </c>
      <c r="I13" s="63">
        <v>25</v>
      </c>
      <c r="J13" s="63">
        <v>2417</v>
      </c>
      <c r="K13" s="63">
        <v>914</v>
      </c>
      <c r="L13" s="63">
        <v>498</v>
      </c>
      <c r="M13" s="63">
        <v>212</v>
      </c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37" ht="14.45" customHeight="1" x14ac:dyDescent="0.25">
      <c r="A14" s="60">
        <f t="shared" ref="A14:A31" si="0">A13+1</f>
        <v>2024</v>
      </c>
      <c r="B14" s="68">
        <v>4233</v>
      </c>
      <c r="C14" s="63">
        <v>1318</v>
      </c>
      <c r="D14" s="63">
        <v>684</v>
      </c>
      <c r="E14" s="63">
        <v>32</v>
      </c>
      <c r="F14" s="63">
        <v>5525</v>
      </c>
      <c r="G14" s="63">
        <v>1105</v>
      </c>
      <c r="H14" s="63">
        <v>2106</v>
      </c>
      <c r="I14" s="63">
        <v>32</v>
      </c>
      <c r="J14" s="63">
        <v>3982</v>
      </c>
      <c r="K14" s="63">
        <v>1439</v>
      </c>
      <c r="L14" s="63">
        <v>650</v>
      </c>
      <c r="M14" s="63">
        <v>505</v>
      </c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37" ht="14.45" customHeight="1" x14ac:dyDescent="0.25">
      <c r="A15" s="60">
        <f t="shared" si="0"/>
        <v>2025</v>
      </c>
      <c r="B15" s="68">
        <v>6265</v>
      </c>
      <c r="C15" s="63">
        <v>1843</v>
      </c>
      <c r="D15" s="63">
        <v>1048</v>
      </c>
      <c r="E15" s="63">
        <v>39</v>
      </c>
      <c r="F15" s="63">
        <v>9677</v>
      </c>
      <c r="G15" s="63">
        <v>1442</v>
      </c>
      <c r="H15" s="63">
        <v>3464</v>
      </c>
      <c r="I15" s="63">
        <v>39</v>
      </c>
      <c r="J15" s="63">
        <v>5718</v>
      </c>
      <c r="K15" s="63">
        <v>2672</v>
      </c>
      <c r="L15" s="63">
        <v>854</v>
      </c>
      <c r="M15" s="63">
        <v>905</v>
      </c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37" ht="14.45" customHeight="1" x14ac:dyDescent="0.25">
      <c r="A16" s="60">
        <f t="shared" si="0"/>
        <v>2026</v>
      </c>
      <c r="B16" s="68">
        <v>8634</v>
      </c>
      <c r="C16" s="63">
        <v>2431</v>
      </c>
      <c r="D16" s="63">
        <v>1649</v>
      </c>
      <c r="E16" s="63">
        <v>47</v>
      </c>
      <c r="F16" s="63">
        <v>14681</v>
      </c>
      <c r="G16" s="63">
        <v>1782</v>
      </c>
      <c r="H16" s="63">
        <v>5441</v>
      </c>
      <c r="I16" s="63">
        <v>47</v>
      </c>
      <c r="J16" s="63">
        <v>7583</v>
      </c>
      <c r="K16" s="63">
        <v>4167</v>
      </c>
      <c r="L16" s="63">
        <v>1125</v>
      </c>
      <c r="M16" s="63">
        <v>1441</v>
      </c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4.45" customHeight="1" x14ac:dyDescent="0.25">
      <c r="A17" s="60">
        <f t="shared" si="0"/>
        <v>2027</v>
      </c>
      <c r="B17" s="68">
        <v>11454</v>
      </c>
      <c r="C17" s="63">
        <v>3100</v>
      </c>
      <c r="D17" s="63">
        <v>2431</v>
      </c>
      <c r="E17" s="63">
        <v>56</v>
      </c>
      <c r="F17" s="63">
        <v>20693</v>
      </c>
      <c r="G17" s="63">
        <v>2128</v>
      </c>
      <c r="H17" s="63">
        <v>8291</v>
      </c>
      <c r="I17" s="63">
        <v>56</v>
      </c>
      <c r="J17" s="63">
        <v>9581</v>
      </c>
      <c r="K17" s="63">
        <v>5972</v>
      </c>
      <c r="L17" s="63">
        <v>1487</v>
      </c>
      <c r="M17" s="63">
        <v>2159</v>
      </c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4.45" customHeight="1" x14ac:dyDescent="0.25">
      <c r="A18" s="60">
        <f t="shared" si="0"/>
        <v>2028</v>
      </c>
      <c r="B18" s="68">
        <v>14903</v>
      </c>
      <c r="C18" s="63">
        <v>3881</v>
      </c>
      <c r="D18" s="63">
        <v>3480</v>
      </c>
      <c r="E18" s="63">
        <v>64</v>
      </c>
      <c r="F18" s="63">
        <v>27950</v>
      </c>
      <c r="G18" s="63">
        <v>2488</v>
      </c>
      <c r="H18" s="63">
        <v>12276</v>
      </c>
      <c r="I18" s="63">
        <v>64</v>
      </c>
      <c r="J18" s="63">
        <v>11736</v>
      </c>
      <c r="K18" s="63">
        <v>8175</v>
      </c>
      <c r="L18" s="63">
        <v>1963</v>
      </c>
      <c r="M18" s="63">
        <v>3100</v>
      </c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4.45" customHeight="1" x14ac:dyDescent="0.25">
      <c r="A19" s="60">
        <f t="shared" si="0"/>
        <v>2029</v>
      </c>
      <c r="B19" s="68">
        <v>19185</v>
      </c>
      <c r="C19" s="63">
        <v>4807</v>
      </c>
      <c r="D19" s="63">
        <v>4931</v>
      </c>
      <c r="E19" s="63">
        <v>73</v>
      </c>
      <c r="F19" s="63">
        <v>38132</v>
      </c>
      <c r="G19" s="63">
        <v>2873</v>
      </c>
      <c r="H19" s="63">
        <v>17710</v>
      </c>
      <c r="I19" s="63">
        <v>73</v>
      </c>
      <c r="J19" s="63">
        <v>14098</v>
      </c>
      <c r="K19" s="63">
        <v>10869</v>
      </c>
      <c r="L19" s="63">
        <v>2587</v>
      </c>
      <c r="M19" s="63">
        <v>4316</v>
      </c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4.45" customHeight="1" x14ac:dyDescent="0.25">
      <c r="A20" s="60">
        <f t="shared" si="0"/>
        <v>2030</v>
      </c>
      <c r="B20" s="68">
        <v>24536</v>
      </c>
      <c r="C20" s="63">
        <v>5935</v>
      </c>
      <c r="D20" s="63">
        <v>6952</v>
      </c>
      <c r="E20" s="63">
        <v>82</v>
      </c>
      <c r="F20" s="63">
        <v>50361</v>
      </c>
      <c r="G20" s="63">
        <v>3316</v>
      </c>
      <c r="H20" s="63">
        <v>24915</v>
      </c>
      <c r="I20" s="63">
        <v>82</v>
      </c>
      <c r="J20" s="63">
        <v>16680</v>
      </c>
      <c r="K20" s="63">
        <v>14181</v>
      </c>
      <c r="L20" s="63">
        <v>3398</v>
      </c>
      <c r="M20" s="63">
        <v>5866</v>
      </c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4.45" customHeight="1" x14ac:dyDescent="0.25">
      <c r="A21" s="60">
        <f t="shared" si="0"/>
        <v>2031</v>
      </c>
      <c r="B21" s="68">
        <v>31077</v>
      </c>
      <c r="C21" s="63">
        <v>7298</v>
      </c>
      <c r="D21" s="63">
        <v>9726</v>
      </c>
      <c r="E21" s="63">
        <v>90</v>
      </c>
      <c r="F21" s="63">
        <v>64905</v>
      </c>
      <c r="G21" s="63">
        <v>3844</v>
      </c>
      <c r="H21" s="63">
        <v>34168</v>
      </c>
      <c r="I21" s="63">
        <v>90</v>
      </c>
      <c r="J21" s="63">
        <v>19500</v>
      </c>
      <c r="K21" s="63">
        <v>18209</v>
      </c>
      <c r="L21" s="63">
        <v>4441</v>
      </c>
      <c r="M21" s="63">
        <v>7802</v>
      </c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4.45" customHeight="1" x14ac:dyDescent="0.25">
      <c r="A22" s="60">
        <f t="shared" si="0"/>
        <v>2032</v>
      </c>
      <c r="B22" s="68">
        <v>38870</v>
      </c>
      <c r="C22" s="63">
        <v>8921</v>
      </c>
      <c r="D22" s="63">
        <v>13395</v>
      </c>
      <c r="E22" s="63">
        <v>98</v>
      </c>
      <c r="F22" s="63">
        <v>82022</v>
      </c>
      <c r="G22" s="63">
        <v>4490</v>
      </c>
      <c r="H22" s="63">
        <v>45655</v>
      </c>
      <c r="I22" s="63">
        <v>98</v>
      </c>
      <c r="J22" s="63">
        <v>22601</v>
      </c>
      <c r="K22" s="63">
        <v>23066</v>
      </c>
      <c r="L22" s="63">
        <v>5770</v>
      </c>
      <c r="M22" s="63">
        <v>10173</v>
      </c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4.45" customHeight="1" x14ac:dyDescent="0.25">
      <c r="A23" s="60">
        <f t="shared" si="0"/>
        <v>2033</v>
      </c>
      <c r="B23" s="68">
        <v>47868</v>
      </c>
      <c r="C23" s="63">
        <v>10788</v>
      </c>
      <c r="D23" s="63">
        <v>18037</v>
      </c>
      <c r="E23" s="63">
        <v>104</v>
      </c>
      <c r="F23" s="63">
        <v>101940</v>
      </c>
      <c r="G23" s="63">
        <v>5323</v>
      </c>
      <c r="H23" s="63">
        <v>59560</v>
      </c>
      <c r="I23" s="63">
        <v>104</v>
      </c>
      <c r="J23" s="63">
        <v>26021</v>
      </c>
      <c r="K23" s="63">
        <v>28840</v>
      </c>
      <c r="L23" s="63">
        <v>7455</v>
      </c>
      <c r="M23" s="63">
        <v>13041</v>
      </c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4.45" customHeight="1" x14ac:dyDescent="0.25">
      <c r="A24" s="60">
        <f t="shared" si="0"/>
        <v>2034</v>
      </c>
      <c r="B24" s="68">
        <v>57983</v>
      </c>
      <c r="C24" s="63">
        <v>12871</v>
      </c>
      <c r="D24" s="63">
        <v>23619</v>
      </c>
      <c r="E24" s="63">
        <v>110</v>
      </c>
      <c r="F24" s="63">
        <v>124878</v>
      </c>
      <c r="G24" s="63">
        <v>6387</v>
      </c>
      <c r="H24" s="63">
        <v>75969</v>
      </c>
      <c r="I24" s="63">
        <v>110</v>
      </c>
      <c r="J24" s="63">
        <v>29842</v>
      </c>
      <c r="K24" s="63">
        <v>35610</v>
      </c>
      <c r="L24" s="63">
        <v>9585</v>
      </c>
      <c r="M24" s="63">
        <v>16462</v>
      </c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4.45" customHeight="1" x14ac:dyDescent="0.25">
      <c r="A25" s="60">
        <f t="shared" si="0"/>
        <v>2035</v>
      </c>
      <c r="B25" s="68">
        <v>68972</v>
      </c>
      <c r="C25" s="63">
        <v>15106</v>
      </c>
      <c r="D25" s="63">
        <v>30015</v>
      </c>
      <c r="E25" s="63">
        <v>115</v>
      </c>
      <c r="F25" s="63">
        <v>150976</v>
      </c>
      <c r="G25" s="63">
        <v>7741</v>
      </c>
      <c r="H25" s="63">
        <v>94860</v>
      </c>
      <c r="I25" s="63">
        <v>115</v>
      </c>
      <c r="J25" s="63">
        <v>34146</v>
      </c>
      <c r="K25" s="63">
        <v>43448</v>
      </c>
      <c r="L25" s="63">
        <v>12256</v>
      </c>
      <c r="M25" s="63">
        <v>20479</v>
      </c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4.45" customHeight="1" x14ac:dyDescent="0.25">
      <c r="A26" s="60">
        <f t="shared" si="0"/>
        <v>2036</v>
      </c>
      <c r="B26" s="68">
        <v>80517</v>
      </c>
      <c r="C26" s="63">
        <v>17446</v>
      </c>
      <c r="D26" s="63">
        <v>36974</v>
      </c>
      <c r="E26" s="63">
        <v>116</v>
      </c>
      <c r="F26" s="63">
        <v>180247</v>
      </c>
      <c r="G26" s="63">
        <v>9422</v>
      </c>
      <c r="H26" s="63">
        <v>116008</v>
      </c>
      <c r="I26" s="63">
        <v>116</v>
      </c>
      <c r="J26" s="63">
        <v>39008</v>
      </c>
      <c r="K26" s="63">
        <v>52361</v>
      </c>
      <c r="L26" s="63">
        <v>15557</v>
      </c>
      <c r="M26" s="63">
        <v>25168</v>
      </c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4.45" customHeight="1" x14ac:dyDescent="0.25">
      <c r="A27" s="60">
        <f t="shared" si="0"/>
        <v>2037</v>
      </c>
      <c r="B27" s="68">
        <v>92338</v>
      </c>
      <c r="C27" s="63">
        <v>19844</v>
      </c>
      <c r="D27" s="63">
        <v>44332</v>
      </c>
      <c r="E27" s="63">
        <v>117</v>
      </c>
      <c r="F27" s="63">
        <v>212604</v>
      </c>
      <c r="G27" s="63">
        <v>11412</v>
      </c>
      <c r="H27" s="63">
        <v>139077</v>
      </c>
      <c r="I27" s="63">
        <v>117</v>
      </c>
      <c r="J27" s="63">
        <v>44512</v>
      </c>
      <c r="K27" s="63">
        <v>62309</v>
      </c>
      <c r="L27" s="63">
        <v>19583</v>
      </c>
      <c r="M27" s="63">
        <v>30447</v>
      </c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4.45" customHeight="1" x14ac:dyDescent="0.25">
      <c r="A28" s="60">
        <f t="shared" si="0"/>
        <v>2038</v>
      </c>
      <c r="B28" s="68">
        <v>104240</v>
      </c>
      <c r="C28" s="63">
        <v>22259</v>
      </c>
      <c r="D28" s="63">
        <v>51943</v>
      </c>
      <c r="E28" s="63">
        <v>117</v>
      </c>
      <c r="F28" s="63">
        <v>247821</v>
      </c>
      <c r="G28" s="63">
        <v>13702</v>
      </c>
      <c r="H28" s="63">
        <v>163781</v>
      </c>
      <c r="I28" s="63">
        <v>117</v>
      </c>
      <c r="J28" s="63">
        <v>50712</v>
      </c>
      <c r="K28" s="63">
        <v>73228</v>
      </c>
      <c r="L28" s="63">
        <v>24421</v>
      </c>
      <c r="M28" s="63">
        <v>36287</v>
      </c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4.45" customHeight="1" x14ac:dyDescent="0.25">
      <c r="A29" s="60">
        <f t="shared" si="0"/>
        <v>2039</v>
      </c>
      <c r="B29" s="68">
        <v>116091</v>
      </c>
      <c r="C29" s="63">
        <v>24677</v>
      </c>
      <c r="D29" s="63">
        <v>59702</v>
      </c>
      <c r="E29" s="63">
        <v>117</v>
      </c>
      <c r="F29" s="63">
        <v>285599</v>
      </c>
      <c r="G29" s="63">
        <v>16215</v>
      </c>
      <c r="H29" s="63">
        <v>189827</v>
      </c>
      <c r="I29" s="63">
        <v>117</v>
      </c>
      <c r="J29" s="63">
        <v>57629</v>
      </c>
      <c r="K29" s="63">
        <v>85002</v>
      </c>
      <c r="L29" s="63">
        <v>30146</v>
      </c>
      <c r="M29" s="63">
        <v>42646</v>
      </c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4.45" customHeight="1" x14ac:dyDescent="0.25">
      <c r="A30" s="60">
        <f t="shared" si="0"/>
        <v>2040</v>
      </c>
      <c r="B30" s="68">
        <v>127973</v>
      </c>
      <c r="C30" s="63">
        <v>27102</v>
      </c>
      <c r="D30" s="63">
        <v>67723</v>
      </c>
      <c r="E30" s="63">
        <v>115</v>
      </c>
      <c r="F30" s="63">
        <v>325302</v>
      </c>
      <c r="G30" s="63">
        <v>18862</v>
      </c>
      <c r="H30" s="63">
        <v>216930</v>
      </c>
      <c r="I30" s="63">
        <v>115</v>
      </c>
      <c r="J30" s="63">
        <v>65197</v>
      </c>
      <c r="K30" s="63">
        <v>97410</v>
      </c>
      <c r="L30" s="63">
        <v>36803</v>
      </c>
      <c r="M30" s="63">
        <v>49463</v>
      </c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4.45" customHeight="1" x14ac:dyDescent="0.25">
      <c r="A31" s="60">
        <f t="shared" si="0"/>
        <v>2041</v>
      </c>
      <c r="B31" s="68">
        <v>140281</v>
      </c>
      <c r="C31" s="63">
        <v>29540</v>
      </c>
      <c r="D31" s="63">
        <v>77937</v>
      </c>
      <c r="E31" s="63">
        <v>113</v>
      </c>
      <c r="F31" s="63">
        <v>366518</v>
      </c>
      <c r="G31" s="63">
        <v>21589</v>
      </c>
      <c r="H31" s="63">
        <v>245001</v>
      </c>
      <c r="I31" s="63">
        <v>113</v>
      </c>
      <c r="J31" s="63">
        <v>73392</v>
      </c>
      <c r="K31" s="63">
        <v>110307</v>
      </c>
      <c r="L31" s="63">
        <v>44458</v>
      </c>
      <c r="M31" s="63">
        <v>56802</v>
      </c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4.45" customHeight="1" x14ac:dyDescent="0.25">
      <c r="A32" s="60">
        <f t="shared" ref="A32:A40" si="1">A31+1</f>
        <v>2042</v>
      </c>
      <c r="B32" s="68">
        <v>153074</v>
      </c>
      <c r="C32" s="63">
        <v>31984</v>
      </c>
      <c r="D32" s="63">
        <v>88671</v>
      </c>
      <c r="E32" s="63">
        <v>111</v>
      </c>
      <c r="F32" s="63">
        <v>408802</v>
      </c>
      <c r="G32" s="63">
        <v>24337</v>
      </c>
      <c r="H32" s="63">
        <v>273651</v>
      </c>
      <c r="I32" s="63">
        <v>111</v>
      </c>
      <c r="J32" s="63">
        <v>82111</v>
      </c>
      <c r="K32" s="63">
        <v>123540</v>
      </c>
      <c r="L32" s="63">
        <v>53051</v>
      </c>
      <c r="M32" s="63">
        <v>64472</v>
      </c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4.45" customHeight="1" x14ac:dyDescent="0.25">
      <c r="A33" s="60">
        <f t="shared" si="1"/>
        <v>2043</v>
      </c>
      <c r="B33" s="68">
        <v>166414</v>
      </c>
      <c r="C33" s="63">
        <v>34441</v>
      </c>
      <c r="D33" s="63">
        <v>99907</v>
      </c>
      <c r="E33" s="63">
        <v>109</v>
      </c>
      <c r="F33" s="63">
        <v>451729</v>
      </c>
      <c r="G33" s="63">
        <v>27075</v>
      </c>
      <c r="H33" s="63">
        <v>302642</v>
      </c>
      <c r="I33" s="63">
        <v>109</v>
      </c>
      <c r="J33" s="63">
        <v>91250</v>
      </c>
      <c r="K33" s="63">
        <v>136962</v>
      </c>
      <c r="L33" s="63">
        <v>62488</v>
      </c>
      <c r="M33" s="63">
        <v>72407</v>
      </c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4.45" customHeight="1" x14ac:dyDescent="0.25">
      <c r="A34" s="60">
        <f t="shared" si="1"/>
        <v>2044</v>
      </c>
      <c r="B34" s="68">
        <v>180389</v>
      </c>
      <c r="C34" s="63">
        <v>36910</v>
      </c>
      <c r="D34" s="63">
        <v>111700</v>
      </c>
      <c r="E34" s="63">
        <v>107</v>
      </c>
      <c r="F34" s="63">
        <v>494920</v>
      </c>
      <c r="G34" s="63">
        <v>29778</v>
      </c>
      <c r="H34" s="63">
        <v>331837</v>
      </c>
      <c r="I34" s="63">
        <v>107</v>
      </c>
      <c r="J34" s="63">
        <v>100717</v>
      </c>
      <c r="K34" s="63">
        <v>150445</v>
      </c>
      <c r="L34" s="63">
        <v>72716</v>
      </c>
      <c r="M34" s="63">
        <v>80543</v>
      </c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4.45" customHeight="1" x14ac:dyDescent="0.25">
      <c r="A35" s="60">
        <f t="shared" si="1"/>
        <v>2045</v>
      </c>
      <c r="B35" s="68">
        <v>195074</v>
      </c>
      <c r="C35" s="63">
        <v>39379</v>
      </c>
      <c r="D35" s="63">
        <v>124143</v>
      </c>
      <c r="E35" s="63">
        <v>104</v>
      </c>
      <c r="F35" s="63">
        <v>538049</v>
      </c>
      <c r="G35" s="63">
        <v>32424</v>
      </c>
      <c r="H35" s="63">
        <v>361159</v>
      </c>
      <c r="I35" s="63">
        <v>104</v>
      </c>
      <c r="J35" s="63">
        <v>110392</v>
      </c>
      <c r="K35" s="63">
        <v>163893</v>
      </c>
      <c r="L35" s="63">
        <v>83693</v>
      </c>
      <c r="M35" s="63">
        <v>88827</v>
      </c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4.45" customHeight="1" x14ac:dyDescent="0.25">
      <c r="A36" s="60">
        <f t="shared" si="1"/>
        <v>2046</v>
      </c>
      <c r="B36" s="68">
        <v>210582</v>
      </c>
      <c r="C36" s="63">
        <v>41869</v>
      </c>
      <c r="D36" s="63">
        <v>137122</v>
      </c>
      <c r="E36" s="63">
        <v>101</v>
      </c>
      <c r="F36" s="63">
        <v>580837</v>
      </c>
      <c r="G36" s="63">
        <v>35001</v>
      </c>
      <c r="H36" s="63">
        <v>390688</v>
      </c>
      <c r="I36" s="63">
        <v>101</v>
      </c>
      <c r="J36" s="63">
        <v>120177</v>
      </c>
      <c r="K36" s="63">
        <v>177216</v>
      </c>
      <c r="L36" s="63">
        <v>95337</v>
      </c>
      <c r="M36" s="63">
        <v>97412</v>
      </c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14.45" customHeight="1" x14ac:dyDescent="0.25">
      <c r="A37" s="60">
        <f t="shared" si="1"/>
        <v>2047</v>
      </c>
      <c r="B37" s="68">
        <v>227036</v>
      </c>
      <c r="C37" s="63">
        <v>44368</v>
      </c>
      <c r="D37" s="63">
        <v>150763</v>
      </c>
      <c r="E37" s="63">
        <v>97</v>
      </c>
      <c r="F37" s="63">
        <v>623026</v>
      </c>
      <c r="G37" s="63">
        <v>37509</v>
      </c>
      <c r="H37" s="63">
        <v>420088</v>
      </c>
      <c r="I37" s="63">
        <v>97</v>
      </c>
      <c r="J37" s="63">
        <v>129996</v>
      </c>
      <c r="K37" s="63">
        <v>190332</v>
      </c>
      <c r="L37" s="63">
        <v>107457</v>
      </c>
      <c r="M37" s="63">
        <v>106056</v>
      </c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14.45" customHeight="1" x14ac:dyDescent="0.25">
      <c r="A38" s="60">
        <f t="shared" si="1"/>
        <v>2048</v>
      </c>
      <c r="B38" s="68">
        <v>244559</v>
      </c>
      <c r="C38" s="63">
        <v>46885</v>
      </c>
      <c r="D38" s="63">
        <v>165118</v>
      </c>
      <c r="E38" s="63">
        <v>94</v>
      </c>
      <c r="F38" s="63">
        <v>664444</v>
      </c>
      <c r="G38" s="63">
        <v>39947</v>
      </c>
      <c r="H38" s="63">
        <v>449294</v>
      </c>
      <c r="I38" s="63">
        <v>94</v>
      </c>
      <c r="J38" s="63">
        <v>139750</v>
      </c>
      <c r="K38" s="63">
        <v>203194</v>
      </c>
      <c r="L38" s="63">
        <v>119952</v>
      </c>
      <c r="M38" s="63">
        <v>114727</v>
      </c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14.45" customHeight="1" x14ac:dyDescent="0.25">
      <c r="A39" s="60">
        <f t="shared" si="1"/>
        <v>2049</v>
      </c>
      <c r="B39" s="68">
        <v>263313</v>
      </c>
      <c r="C39" s="63">
        <v>49428</v>
      </c>
      <c r="D39" s="63">
        <v>180233</v>
      </c>
      <c r="E39" s="63">
        <v>92</v>
      </c>
      <c r="F39" s="63">
        <v>704926</v>
      </c>
      <c r="G39" s="63">
        <v>42304</v>
      </c>
      <c r="H39" s="63">
        <v>478248</v>
      </c>
      <c r="I39" s="63">
        <v>92</v>
      </c>
      <c r="J39" s="63">
        <v>149391</v>
      </c>
      <c r="K39" s="63">
        <v>215761</v>
      </c>
      <c r="L39" s="63">
        <v>132719</v>
      </c>
      <c r="M39" s="63">
        <v>123396</v>
      </c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14.45" customHeight="1" x14ac:dyDescent="0.25">
      <c r="A40" s="60">
        <f t="shared" si="1"/>
        <v>2050</v>
      </c>
      <c r="B40" s="68">
        <v>283495</v>
      </c>
      <c r="C40" s="63">
        <v>51975</v>
      </c>
      <c r="D40" s="63">
        <v>196147</v>
      </c>
      <c r="E40" s="63">
        <v>89</v>
      </c>
      <c r="F40" s="63">
        <v>745500</v>
      </c>
      <c r="G40" s="63">
        <v>44576</v>
      </c>
      <c r="H40" s="63">
        <v>507193</v>
      </c>
      <c r="I40" s="63">
        <v>89</v>
      </c>
      <c r="J40" s="63">
        <v>159307</v>
      </c>
      <c r="K40" s="63">
        <v>228299</v>
      </c>
      <c r="L40" s="63">
        <v>146671</v>
      </c>
      <c r="M40" s="63">
        <v>132234</v>
      </c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2" spans="1:26" x14ac:dyDescent="0.25">
      <c r="A42" s="10" t="s">
        <v>40</v>
      </c>
    </row>
  </sheetData>
  <hyperlinks>
    <hyperlink ref="E1" location="Índice!A1" display="Retornar ao Índice" xr:uid="{CB1F18F8-D5A5-49B0-82F6-406BBDD09B64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86D1B-0752-43ED-9F71-78641783EBE5}">
  <dimension ref="A1:O54"/>
  <sheetViews>
    <sheetView showGridLines="0" workbookViewId="0"/>
  </sheetViews>
  <sheetFormatPr defaultColWidth="9.140625" defaultRowHeight="15" x14ac:dyDescent="0.25"/>
  <cols>
    <col min="1" max="1" width="9.140625" style="1" customWidth="1"/>
    <col min="2" max="10" width="12.5703125" style="1" customWidth="1"/>
    <col min="11" max="16384" width="9.140625" style="1"/>
  </cols>
  <sheetData>
    <row r="1" spans="1:15" x14ac:dyDescent="0.25">
      <c r="F1" s="11" t="s">
        <v>2</v>
      </c>
    </row>
    <row r="4" spans="1:15" x14ac:dyDescent="0.25">
      <c r="A4" s="7"/>
    </row>
    <row r="5" spans="1:15" x14ac:dyDescent="0.25">
      <c r="A5" s="34" t="str">
        <f>Índice!$A$22</f>
        <v>Figura 4-3</v>
      </c>
      <c r="B5" s="10" t="str">
        <f>Índice!$B$22</f>
        <v>Demanda energética total da frota circulante de veículos pesados no Brasil</v>
      </c>
      <c r="G5" s="6"/>
    </row>
    <row r="6" spans="1:15" x14ac:dyDescent="0.25">
      <c r="A6" s="33" t="s">
        <v>50</v>
      </c>
      <c r="B6" s="10" t="s">
        <v>1</v>
      </c>
      <c r="G6" s="6"/>
    </row>
    <row r="8" spans="1:15" ht="24" x14ac:dyDescent="0.25">
      <c r="A8" s="36" t="s">
        <v>0</v>
      </c>
      <c r="B8" s="39" t="s">
        <v>83</v>
      </c>
      <c r="C8" s="35" t="s">
        <v>82</v>
      </c>
      <c r="D8" s="35" t="s">
        <v>84</v>
      </c>
      <c r="E8" s="35" t="s">
        <v>83</v>
      </c>
      <c r="F8" s="35" t="s">
        <v>82</v>
      </c>
      <c r="G8" s="35" t="s">
        <v>84</v>
      </c>
      <c r="H8" s="35" t="s">
        <v>83</v>
      </c>
      <c r="I8" s="35" t="s">
        <v>82</v>
      </c>
      <c r="J8" s="35" t="s">
        <v>84</v>
      </c>
    </row>
    <row r="9" spans="1:15" x14ac:dyDescent="0.25">
      <c r="A9" s="41"/>
      <c r="B9" s="42" t="s">
        <v>37</v>
      </c>
      <c r="C9" s="43" t="s">
        <v>37</v>
      </c>
      <c r="D9" s="43" t="s">
        <v>37</v>
      </c>
      <c r="E9" s="43" t="s">
        <v>38</v>
      </c>
      <c r="F9" s="43" t="s">
        <v>38</v>
      </c>
      <c r="G9" s="43" t="s">
        <v>38</v>
      </c>
      <c r="H9" s="43" t="s">
        <v>39</v>
      </c>
      <c r="I9" s="43" t="s">
        <v>39</v>
      </c>
      <c r="J9" s="43" t="s">
        <v>39</v>
      </c>
    </row>
    <row r="10" spans="1:15" x14ac:dyDescent="0.25">
      <c r="A10" s="37">
        <v>2010</v>
      </c>
      <c r="B10" s="54">
        <v>25.891121002648866</v>
      </c>
      <c r="C10" s="52">
        <v>4.5057005687350742</v>
      </c>
      <c r="D10" s="52">
        <v>30.396821571383938</v>
      </c>
      <c r="E10" s="52">
        <v>25.891121002648866</v>
      </c>
      <c r="F10" s="52">
        <v>4.5055567175710483</v>
      </c>
      <c r="G10" s="53">
        <v>30.396677720219913</v>
      </c>
      <c r="H10" s="52">
        <v>25.891121002648866</v>
      </c>
      <c r="I10" s="52">
        <v>4.5057272301251814</v>
      </c>
      <c r="J10" s="52">
        <v>30.396848232774047</v>
      </c>
      <c r="K10" s="12"/>
    </row>
    <row r="11" spans="1:15" x14ac:dyDescent="0.25">
      <c r="A11" s="37">
        <v>2011</v>
      </c>
      <c r="B11" s="54">
        <v>27.542306447104213</v>
      </c>
      <c r="C11" s="52">
        <v>4.7804512710008007</v>
      </c>
      <c r="D11" s="52">
        <v>32.322757718105017</v>
      </c>
      <c r="E11" s="52">
        <v>27.542306447104213</v>
      </c>
      <c r="F11" s="52">
        <v>4.7803091393059072</v>
      </c>
      <c r="G11" s="53">
        <v>32.322615586410123</v>
      </c>
      <c r="H11" s="52">
        <v>27.542306447104213</v>
      </c>
      <c r="I11" s="52">
        <v>4.7804776254913719</v>
      </c>
      <c r="J11" s="52">
        <v>32.322784072595582</v>
      </c>
      <c r="K11" s="12"/>
      <c r="M11"/>
      <c r="N11"/>
      <c r="O11"/>
    </row>
    <row r="12" spans="1:15" x14ac:dyDescent="0.25">
      <c r="A12" s="37">
        <v>2012</v>
      </c>
      <c r="B12" s="54">
        <v>28.729858454198848</v>
      </c>
      <c r="C12" s="52">
        <v>5.2948992398206833</v>
      </c>
      <c r="D12" s="52">
        <v>34.024757694019527</v>
      </c>
      <c r="E12" s="52">
        <v>28.729858454198848</v>
      </c>
      <c r="F12" s="52">
        <v>5.2934984168079335</v>
      </c>
      <c r="G12" s="53">
        <v>34.023356871006783</v>
      </c>
      <c r="H12" s="52">
        <v>28.729858454198848</v>
      </c>
      <c r="I12" s="52">
        <v>5.2936733585953926</v>
      </c>
      <c r="J12" s="52">
        <v>34.023531812794239</v>
      </c>
      <c r="K12" s="12"/>
      <c r="M12" s="22"/>
      <c r="N12" s="22"/>
      <c r="O12" s="22"/>
    </row>
    <row r="13" spans="1:15" x14ac:dyDescent="0.25">
      <c r="A13" s="37">
        <v>2013</v>
      </c>
      <c r="B13" s="54">
        <v>30.560267348896282</v>
      </c>
      <c r="C13" s="52">
        <v>5.6002342546726025</v>
      </c>
      <c r="D13" s="52">
        <v>36.160501603568882</v>
      </c>
      <c r="E13" s="52">
        <v>30.560267348896282</v>
      </c>
      <c r="F13" s="52">
        <v>5.5985481583830685</v>
      </c>
      <c r="G13" s="53">
        <v>36.15881550727935</v>
      </c>
      <c r="H13" s="52">
        <v>30.560267348896282</v>
      </c>
      <c r="I13" s="52">
        <v>5.598718908740242</v>
      </c>
      <c r="J13" s="52">
        <v>36.158986257636528</v>
      </c>
      <c r="K13" s="12"/>
      <c r="M13" s="22"/>
      <c r="N13" s="22"/>
      <c r="O13" s="22"/>
    </row>
    <row r="14" spans="1:15" x14ac:dyDescent="0.25">
      <c r="A14" s="37">
        <v>2014</v>
      </c>
      <c r="B14" s="54">
        <v>30.956186404243052</v>
      </c>
      <c r="C14" s="52">
        <v>5.8149806209164261</v>
      </c>
      <c r="D14" s="52">
        <v>36.771167025159478</v>
      </c>
      <c r="E14" s="52">
        <v>30.956186404243052</v>
      </c>
      <c r="F14" s="52">
        <v>5.813071907427271</v>
      </c>
      <c r="G14" s="53">
        <v>36.76925831167032</v>
      </c>
      <c r="H14" s="52">
        <v>30.956186404243052</v>
      </c>
      <c r="I14" s="52">
        <v>5.8132385667766373</v>
      </c>
      <c r="J14" s="52">
        <v>36.769424971019689</v>
      </c>
      <c r="K14" s="12"/>
      <c r="M14" s="22"/>
      <c r="N14" s="22"/>
      <c r="O14" s="22"/>
    </row>
    <row r="15" spans="1:15" x14ac:dyDescent="0.25">
      <c r="A15" s="37">
        <v>2015</v>
      </c>
      <c r="B15" s="54">
        <v>29.297043943668783</v>
      </c>
      <c r="C15" s="52">
        <v>5.7995210066591412</v>
      </c>
      <c r="D15" s="52">
        <v>35.096564950327924</v>
      </c>
      <c r="E15" s="52">
        <v>29.297043943668783</v>
      </c>
      <c r="F15" s="52">
        <v>5.7975032910981277</v>
      </c>
      <c r="G15" s="53">
        <v>35.094547234766907</v>
      </c>
      <c r="H15" s="52">
        <v>29.297043943668783</v>
      </c>
      <c r="I15" s="52">
        <v>5.7976809190179024</v>
      </c>
      <c r="J15" s="52">
        <v>35.094724862686682</v>
      </c>
      <c r="K15" s="12"/>
      <c r="M15" s="22"/>
      <c r="N15" s="22"/>
      <c r="O15" s="22"/>
    </row>
    <row r="16" spans="1:15" x14ac:dyDescent="0.25">
      <c r="A16" s="37">
        <v>2016</v>
      </c>
      <c r="B16" s="54">
        <v>27.991349582448393</v>
      </c>
      <c r="C16" s="52">
        <v>5.7751915304917834</v>
      </c>
      <c r="D16" s="52">
        <v>33.766541112940175</v>
      </c>
      <c r="E16" s="52">
        <v>27.991349582448393</v>
      </c>
      <c r="F16" s="52">
        <v>5.7730792456878604</v>
      </c>
      <c r="G16" s="53">
        <v>33.764428828136253</v>
      </c>
      <c r="H16" s="52">
        <v>27.991349582448393</v>
      </c>
      <c r="I16" s="52">
        <v>5.7732869122213986</v>
      </c>
      <c r="J16" s="52">
        <v>33.764636494669794</v>
      </c>
      <c r="K16" s="12"/>
      <c r="M16" s="22"/>
      <c r="N16" s="22"/>
      <c r="O16" s="22"/>
    </row>
    <row r="17" spans="1:15" x14ac:dyDescent="0.25">
      <c r="A17" s="37">
        <v>2017</v>
      </c>
      <c r="B17" s="54">
        <v>27.725111200050989</v>
      </c>
      <c r="C17" s="52">
        <v>5.8457409599467693</v>
      </c>
      <c r="D17" s="52">
        <v>33.570852159997756</v>
      </c>
      <c r="E17" s="52">
        <v>27.725111200050989</v>
      </c>
      <c r="F17" s="52">
        <v>5.8435264574172212</v>
      </c>
      <c r="G17" s="53">
        <v>33.568637657468209</v>
      </c>
      <c r="H17" s="52">
        <v>27.725111200050989</v>
      </c>
      <c r="I17" s="52">
        <v>5.8437327738276439</v>
      </c>
      <c r="J17" s="52">
        <v>33.568843973878636</v>
      </c>
      <c r="K17" s="12"/>
      <c r="M17" s="22"/>
      <c r="N17" s="22"/>
      <c r="O17" s="22"/>
    </row>
    <row r="18" spans="1:15" x14ac:dyDescent="0.25">
      <c r="A18" s="37">
        <v>2018</v>
      </c>
      <c r="B18" s="54">
        <v>27.76647236258874</v>
      </c>
      <c r="C18" s="52">
        <v>5.9589559019501701</v>
      </c>
      <c r="D18" s="52">
        <v>33.725428264538913</v>
      </c>
      <c r="E18" s="52">
        <v>27.76647236258874</v>
      </c>
      <c r="F18" s="52">
        <v>5.9566096015515662</v>
      </c>
      <c r="G18" s="53">
        <v>33.723081964140306</v>
      </c>
      <c r="H18" s="52">
        <v>27.76647236258874</v>
      </c>
      <c r="I18" s="52">
        <v>5.956815157507882</v>
      </c>
      <c r="J18" s="52">
        <v>33.723287520096619</v>
      </c>
      <c r="K18" s="12"/>
      <c r="M18" s="22"/>
      <c r="N18" s="22"/>
      <c r="O18" s="22"/>
    </row>
    <row r="19" spans="1:15" x14ac:dyDescent="0.25">
      <c r="A19" s="37">
        <v>2019</v>
      </c>
      <c r="B19" s="54">
        <v>28.436620580144453</v>
      </c>
      <c r="C19" s="52">
        <v>6.1463991266238462</v>
      </c>
      <c r="D19" s="52">
        <v>34.583019706768297</v>
      </c>
      <c r="E19" s="52">
        <v>28.436620580144453</v>
      </c>
      <c r="F19" s="52">
        <v>6.143860437476004</v>
      </c>
      <c r="G19" s="53">
        <v>34.580481017620457</v>
      </c>
      <c r="H19" s="52">
        <v>28.436620580144453</v>
      </c>
      <c r="I19" s="52">
        <v>6.1440652529689643</v>
      </c>
      <c r="J19" s="52">
        <v>34.580685833113421</v>
      </c>
      <c r="K19" s="12"/>
      <c r="M19" s="22"/>
      <c r="N19" s="22"/>
      <c r="O19" s="22"/>
    </row>
    <row r="20" spans="1:15" x14ac:dyDescent="0.25">
      <c r="A20" s="37">
        <v>2020</v>
      </c>
      <c r="B20" s="54">
        <v>31.142864780356845</v>
      </c>
      <c r="C20" s="52">
        <v>4.3491067864794974</v>
      </c>
      <c r="D20" s="52">
        <v>35.491971566836341</v>
      </c>
      <c r="E20" s="52">
        <v>31.142864780356845</v>
      </c>
      <c r="F20" s="52">
        <v>4.3472378074585967</v>
      </c>
      <c r="G20" s="53">
        <v>35.490102587815443</v>
      </c>
      <c r="H20" s="52">
        <v>31.142864780356845</v>
      </c>
      <c r="I20" s="52">
        <v>4.3473873661892313</v>
      </c>
      <c r="J20" s="52">
        <v>35.490252146546077</v>
      </c>
      <c r="K20" s="12"/>
      <c r="M20" s="22"/>
      <c r="N20" s="22"/>
      <c r="O20" s="22"/>
    </row>
    <row r="21" spans="1:15" x14ac:dyDescent="0.25">
      <c r="A21" s="37">
        <v>2021</v>
      </c>
      <c r="B21" s="54">
        <v>33.29660604783286</v>
      </c>
      <c r="C21" s="52">
        <v>4.8258110897141497</v>
      </c>
      <c r="D21" s="52">
        <v>38.122417137547011</v>
      </c>
      <c r="E21" s="52">
        <v>33.29660604783286</v>
      </c>
      <c r="F21" s="52">
        <v>4.8236531418408148</v>
      </c>
      <c r="G21" s="53">
        <v>38.120259189673675</v>
      </c>
      <c r="H21" s="52">
        <v>33.29660604783286</v>
      </c>
      <c r="I21" s="52">
        <v>4.8238384850458171</v>
      </c>
      <c r="J21" s="52">
        <v>38.120444532878679</v>
      </c>
      <c r="K21" s="12"/>
      <c r="M21" s="22"/>
      <c r="N21" s="22"/>
      <c r="O21" s="22"/>
    </row>
    <row r="22" spans="1:15" x14ac:dyDescent="0.25">
      <c r="A22" s="37">
        <v>2022</v>
      </c>
      <c r="B22" s="54">
        <v>33.91692536320879</v>
      </c>
      <c r="C22" s="52">
        <v>5.2942509701008609</v>
      </c>
      <c r="D22" s="52">
        <v>39.211176333309652</v>
      </c>
      <c r="E22" s="52">
        <v>33.91692536320879</v>
      </c>
      <c r="F22" s="52">
        <v>5.2904427774369003</v>
      </c>
      <c r="G22" s="53">
        <v>39.207368140645691</v>
      </c>
      <c r="H22" s="52">
        <v>33.91692536320879</v>
      </c>
      <c r="I22" s="52">
        <v>5.2918187882195458</v>
      </c>
      <c r="J22" s="52">
        <v>39.208744151428334</v>
      </c>
      <c r="K22" s="12"/>
      <c r="M22" s="22"/>
      <c r="N22" s="22"/>
      <c r="O22" s="22"/>
    </row>
    <row r="23" spans="1:15" x14ac:dyDescent="0.25">
      <c r="A23" s="37">
        <v>2023</v>
      </c>
      <c r="B23" s="54">
        <v>34.183388487643533</v>
      </c>
      <c r="C23" s="52">
        <v>6.0204348374674517</v>
      </c>
      <c r="D23" s="52">
        <v>40.203823325110989</v>
      </c>
      <c r="E23" s="52">
        <v>34.182805315615134</v>
      </c>
      <c r="F23" s="52">
        <v>6.0128308575565983</v>
      </c>
      <c r="G23" s="53">
        <v>40.195636173171735</v>
      </c>
      <c r="H23" s="52">
        <v>34.183593371415007</v>
      </c>
      <c r="I23" s="52">
        <v>6.0179405008462226</v>
      </c>
      <c r="J23" s="52">
        <v>40.20153387226123</v>
      </c>
      <c r="K23" s="12"/>
      <c r="M23" s="22"/>
      <c r="N23" s="22"/>
      <c r="O23" s="22"/>
    </row>
    <row r="24" spans="1:15" x14ac:dyDescent="0.25">
      <c r="A24" s="37">
        <v>2024</v>
      </c>
      <c r="B24" s="54">
        <v>34.944499425700592</v>
      </c>
      <c r="C24" s="52">
        <v>6.3479143438920866</v>
      </c>
      <c r="D24" s="52">
        <v>41.292413769592677</v>
      </c>
      <c r="E24" s="52">
        <v>34.942600448460574</v>
      </c>
      <c r="F24" s="52">
        <v>6.3347789154666687</v>
      </c>
      <c r="G24" s="53">
        <v>41.277379363927245</v>
      </c>
      <c r="H24" s="52">
        <v>34.9451916514518</v>
      </c>
      <c r="I24" s="52">
        <v>6.3460607834341474</v>
      </c>
      <c r="J24" s="52">
        <v>41.291252434885948</v>
      </c>
      <c r="K24" s="12"/>
      <c r="M24" s="22"/>
      <c r="N24" s="22"/>
      <c r="O24" s="22"/>
    </row>
    <row r="25" spans="1:15" x14ac:dyDescent="0.25">
      <c r="A25" s="37">
        <v>2025</v>
      </c>
      <c r="B25" s="54">
        <v>35.667975054481651</v>
      </c>
      <c r="C25" s="52">
        <v>6.6003251215813075</v>
      </c>
      <c r="D25" s="52">
        <v>42.268300176062958</v>
      </c>
      <c r="E25" s="52">
        <v>35.658513439363347</v>
      </c>
      <c r="F25" s="52">
        <v>6.5773619565565467</v>
      </c>
      <c r="G25" s="53">
        <v>42.235875395919891</v>
      </c>
      <c r="H25" s="52">
        <v>35.669698303898926</v>
      </c>
      <c r="I25" s="52">
        <v>6.5978457056078659</v>
      </c>
      <c r="J25" s="52">
        <v>42.267544009506793</v>
      </c>
      <c r="K25" s="12"/>
      <c r="M25" s="22"/>
      <c r="N25" s="22"/>
      <c r="O25" s="22"/>
    </row>
    <row r="26" spans="1:15" x14ac:dyDescent="0.25">
      <c r="A26" s="37">
        <v>2026</v>
      </c>
      <c r="B26" s="54">
        <v>36.33437076848822</v>
      </c>
      <c r="C26" s="52">
        <v>6.8498980940814578</v>
      </c>
      <c r="D26" s="52">
        <v>43.184268862569681</v>
      </c>
      <c r="E26" s="52">
        <v>36.310061266438986</v>
      </c>
      <c r="F26" s="52">
        <v>6.8014579274017697</v>
      </c>
      <c r="G26" s="53">
        <v>43.111519193840756</v>
      </c>
      <c r="H26" s="52">
        <v>36.338210622130859</v>
      </c>
      <c r="I26" s="52">
        <v>6.8433864833962579</v>
      </c>
      <c r="J26" s="52">
        <v>43.181597105527118</v>
      </c>
      <c r="M26" s="22"/>
      <c r="N26" s="22"/>
      <c r="O26" s="22"/>
    </row>
    <row r="27" spans="1:15" x14ac:dyDescent="0.25">
      <c r="A27" s="37">
        <v>2027</v>
      </c>
      <c r="B27" s="54">
        <v>36.919431067606972</v>
      </c>
      <c r="C27" s="52">
        <v>7.1493510597708001</v>
      </c>
      <c r="D27" s="52">
        <v>44.068782127377773</v>
      </c>
      <c r="E27" s="52">
        <v>36.875547752629757</v>
      </c>
      <c r="F27" s="52">
        <v>7.066644112503476</v>
      </c>
      <c r="G27" s="53">
        <v>43.942191865133232</v>
      </c>
      <c r="H27" s="52">
        <v>36.926394815636627</v>
      </c>
      <c r="I27" s="52">
        <v>7.1388136602924659</v>
      </c>
      <c r="J27" s="52">
        <v>44.06520847592909</v>
      </c>
      <c r="M27" s="22"/>
      <c r="N27" s="22"/>
      <c r="O27" s="22"/>
    </row>
    <row r="28" spans="1:15" x14ac:dyDescent="0.25">
      <c r="A28" s="37">
        <v>2028</v>
      </c>
      <c r="B28" s="54">
        <v>37.418751673606181</v>
      </c>
      <c r="C28" s="52">
        <v>7.4788755690740114</v>
      </c>
      <c r="D28" s="52">
        <v>44.897627242680194</v>
      </c>
      <c r="E28" s="52">
        <v>37.349906110913267</v>
      </c>
      <c r="F28" s="52">
        <v>7.3514026574015441</v>
      </c>
      <c r="G28" s="53">
        <v>44.70130876831481</v>
      </c>
      <c r="H28" s="52">
        <v>37.430785058568276</v>
      </c>
      <c r="I28" s="52">
        <v>7.4650574451482576</v>
      </c>
      <c r="J28" s="52">
        <v>44.895842503716537</v>
      </c>
      <c r="M28" s="22"/>
      <c r="N28" s="22"/>
      <c r="O28" s="22"/>
    </row>
    <row r="29" spans="1:15" x14ac:dyDescent="0.25">
      <c r="A29" s="37">
        <v>2029</v>
      </c>
      <c r="B29" s="54">
        <v>37.839493070155051</v>
      </c>
      <c r="C29" s="52">
        <v>7.8247505009824954</v>
      </c>
      <c r="D29" s="52">
        <v>45.664243571137547</v>
      </c>
      <c r="E29" s="52">
        <v>37.72615035311216</v>
      </c>
      <c r="F29" s="52">
        <v>7.6394989126837887</v>
      </c>
      <c r="G29" s="53">
        <v>45.365649265795952</v>
      </c>
      <c r="H29" s="52">
        <v>37.859055690997998</v>
      </c>
      <c r="I29" s="52">
        <v>7.8088762588767526</v>
      </c>
      <c r="J29" s="52">
        <v>45.667931949874749</v>
      </c>
      <c r="M29" s="22"/>
      <c r="N29" s="22"/>
      <c r="O29" s="22"/>
    </row>
    <row r="30" spans="1:15" x14ac:dyDescent="0.25">
      <c r="A30" s="37">
        <v>2030</v>
      </c>
      <c r="B30" s="54">
        <v>38.189294559448427</v>
      </c>
      <c r="C30" s="52">
        <v>8.2147915729304426</v>
      </c>
      <c r="D30" s="52">
        <v>46.404086132378872</v>
      </c>
      <c r="E30" s="52">
        <v>38.009474268342082</v>
      </c>
      <c r="F30" s="52">
        <v>7.9507780876758147</v>
      </c>
      <c r="G30" s="53">
        <v>45.960252356017897</v>
      </c>
      <c r="H30" s="52">
        <v>38.219736892422254</v>
      </c>
      <c r="I30" s="52">
        <v>8.1992167874344872</v>
      </c>
      <c r="J30" s="52">
        <v>46.418953679856742</v>
      </c>
      <c r="M30" s="22"/>
      <c r="N30" s="22"/>
      <c r="O30" s="22"/>
    </row>
    <row r="31" spans="1:15" x14ac:dyDescent="0.25">
      <c r="A31" s="37">
        <v>2031</v>
      </c>
      <c r="B31" s="54">
        <v>38.486895412139376</v>
      </c>
      <c r="C31" s="52">
        <v>8.5796658677051791</v>
      </c>
      <c r="D31" s="52">
        <v>47.066561279844557</v>
      </c>
      <c r="E31" s="52">
        <v>38.230634464634967</v>
      </c>
      <c r="F31" s="52">
        <v>8.2186172797610499</v>
      </c>
      <c r="G31" s="53">
        <v>46.449251744396015</v>
      </c>
      <c r="H31" s="52">
        <v>38.533573101460618</v>
      </c>
      <c r="I31" s="52">
        <v>8.5682351002144674</v>
      </c>
      <c r="J31" s="52">
        <v>47.101808201675084</v>
      </c>
      <c r="M31" s="22"/>
      <c r="N31" s="22"/>
      <c r="O31" s="22"/>
    </row>
    <row r="32" spans="1:15" x14ac:dyDescent="0.25">
      <c r="A32" s="37">
        <v>2032</v>
      </c>
      <c r="B32" s="54">
        <v>38.748418846581529</v>
      </c>
      <c r="C32" s="52">
        <v>8.8624163722707063</v>
      </c>
      <c r="D32" s="52">
        <v>47.610835218852237</v>
      </c>
      <c r="E32" s="52">
        <v>38.404022835405314</v>
      </c>
      <c r="F32" s="52">
        <v>8.412572354064114</v>
      </c>
      <c r="G32" s="53">
        <v>46.816595189469425</v>
      </c>
      <c r="H32" s="52">
        <v>38.818264071344089</v>
      </c>
      <c r="I32" s="52">
        <v>8.8681039767334884</v>
      </c>
      <c r="J32" s="52">
        <v>47.686368048077576</v>
      </c>
      <c r="M32" s="22"/>
      <c r="N32" s="22"/>
      <c r="O32" s="22"/>
    </row>
    <row r="33" spans="1:15" x14ac:dyDescent="0.25">
      <c r="A33" s="37">
        <v>2033</v>
      </c>
      <c r="B33" s="54">
        <v>38.983171846499893</v>
      </c>
      <c r="C33" s="52">
        <v>9.1439771816820876</v>
      </c>
      <c r="D33" s="52">
        <v>48.127149028181982</v>
      </c>
      <c r="E33" s="52">
        <v>38.537985290642439</v>
      </c>
      <c r="F33" s="52">
        <v>8.5887366712158606</v>
      </c>
      <c r="G33" s="53">
        <v>47.126721961858301</v>
      </c>
      <c r="H33" s="52">
        <v>39.084811018031793</v>
      </c>
      <c r="I33" s="52">
        <v>9.1712549065973885</v>
      </c>
      <c r="J33" s="52">
        <v>48.256065924629183</v>
      </c>
      <c r="M33" s="22"/>
      <c r="N33" s="22"/>
      <c r="O33" s="22"/>
    </row>
    <row r="34" spans="1:15" x14ac:dyDescent="0.25">
      <c r="A34" s="37">
        <v>2034</v>
      </c>
      <c r="B34" s="54">
        <v>39.194870931746102</v>
      </c>
      <c r="C34" s="52">
        <v>9.4266102890544339</v>
      </c>
      <c r="D34" s="52">
        <v>48.621481220800533</v>
      </c>
      <c r="E34" s="52">
        <v>38.634398436000659</v>
      </c>
      <c r="F34" s="52">
        <v>8.7482609450418654</v>
      </c>
      <c r="G34" s="53">
        <v>47.382659381042522</v>
      </c>
      <c r="H34" s="52">
        <v>39.337475299778859</v>
      </c>
      <c r="I34" s="52">
        <v>9.4789897294366892</v>
      </c>
      <c r="J34" s="52">
        <v>48.81646502921555</v>
      </c>
      <c r="M34" s="22"/>
      <c r="N34" s="22"/>
      <c r="O34" s="22"/>
    </row>
    <row r="35" spans="1:15" x14ac:dyDescent="0.25">
      <c r="A35" s="37">
        <v>2035</v>
      </c>
      <c r="B35" s="54">
        <v>39.384513240269087</v>
      </c>
      <c r="C35" s="52">
        <v>9.6911882753584155</v>
      </c>
      <c r="D35" s="52">
        <v>49.0757015156275</v>
      </c>
      <c r="E35" s="52">
        <v>38.691302760158756</v>
      </c>
      <c r="F35" s="52">
        <v>8.8713630812224746</v>
      </c>
      <c r="G35" s="53">
        <v>47.562665841381232</v>
      </c>
      <c r="H35" s="52">
        <v>39.576811552427301</v>
      </c>
      <c r="I35" s="52">
        <v>9.7704929931358073</v>
      </c>
      <c r="J35" s="52">
        <v>49.347304545563105</v>
      </c>
      <c r="M35" s="22"/>
      <c r="N35" s="22"/>
      <c r="O35" s="22"/>
    </row>
    <row r="36" spans="1:15" x14ac:dyDescent="0.25">
      <c r="A36" s="37">
        <v>2036</v>
      </c>
      <c r="B36" s="54">
        <v>39.556078097544912</v>
      </c>
      <c r="C36" s="52">
        <v>9.9573714631606798</v>
      </c>
      <c r="D36" s="52">
        <v>49.513449560705595</v>
      </c>
      <c r="E36" s="52">
        <v>38.707504505981831</v>
      </c>
      <c r="F36" s="52">
        <v>8.9779858517052382</v>
      </c>
      <c r="G36" s="53">
        <v>47.685490357687073</v>
      </c>
      <c r="H36" s="52">
        <v>39.802479561649598</v>
      </c>
      <c r="I36" s="52">
        <v>10.06467624013103</v>
      </c>
      <c r="J36" s="52">
        <v>49.867155801780626</v>
      </c>
      <c r="M36" s="22"/>
      <c r="N36" s="22"/>
      <c r="O36" s="22"/>
    </row>
    <row r="37" spans="1:15" x14ac:dyDescent="0.25">
      <c r="A37" s="37">
        <v>2037</v>
      </c>
      <c r="B37" s="54">
        <v>39.716548624043455</v>
      </c>
      <c r="C37" s="52">
        <v>10.187918819223096</v>
      </c>
      <c r="D37" s="52">
        <v>49.904467443266554</v>
      </c>
      <c r="E37" s="52">
        <v>38.685247684620215</v>
      </c>
      <c r="F37" s="52">
        <v>9.0343647702636058</v>
      </c>
      <c r="G37" s="53">
        <v>47.719612454883823</v>
      </c>
      <c r="H37" s="52">
        <v>40.017000528585754</v>
      </c>
      <c r="I37" s="52">
        <v>10.321534899783904</v>
      </c>
      <c r="J37" s="52">
        <v>50.33853542836966</v>
      </c>
      <c r="M37" s="22"/>
      <c r="N37" s="22"/>
      <c r="O37" s="22"/>
    </row>
    <row r="38" spans="1:15" x14ac:dyDescent="0.25">
      <c r="A38" s="37">
        <v>2038</v>
      </c>
      <c r="B38" s="54">
        <v>39.868523000003101</v>
      </c>
      <c r="C38" s="52">
        <v>10.383627387863468</v>
      </c>
      <c r="D38" s="52">
        <v>50.252150387866571</v>
      </c>
      <c r="E38" s="52">
        <v>38.625315308178209</v>
      </c>
      <c r="F38" s="52">
        <v>9.0442033835813884</v>
      </c>
      <c r="G38" s="53">
        <v>47.669518691759599</v>
      </c>
      <c r="H38" s="52">
        <v>40.219712063536953</v>
      </c>
      <c r="I38" s="52">
        <v>10.5407787098294</v>
      </c>
      <c r="J38" s="52">
        <v>50.760490773366357</v>
      </c>
      <c r="M38" s="22"/>
      <c r="N38" s="22"/>
      <c r="O38" s="22"/>
    </row>
    <row r="39" spans="1:15" x14ac:dyDescent="0.25">
      <c r="A39" s="37">
        <v>2039</v>
      </c>
      <c r="B39" s="54">
        <v>40.015888497779891</v>
      </c>
      <c r="C39" s="52">
        <v>10.54348369875272</v>
      </c>
      <c r="D39" s="52">
        <v>50.559372196532607</v>
      </c>
      <c r="E39" s="52">
        <v>38.531198306157769</v>
      </c>
      <c r="F39" s="52">
        <v>9.0099479625591563</v>
      </c>
      <c r="G39" s="53">
        <v>47.541146268716929</v>
      </c>
      <c r="H39" s="52">
        <v>40.412098965385063</v>
      </c>
      <c r="I39" s="52">
        <v>10.72067787735137</v>
      </c>
      <c r="J39" s="52">
        <v>51.132776842736433</v>
      </c>
      <c r="M39" s="22"/>
      <c r="N39" s="22"/>
      <c r="O39" s="22"/>
    </row>
    <row r="40" spans="1:15" x14ac:dyDescent="0.25">
      <c r="A40" s="37">
        <v>2040</v>
      </c>
      <c r="B40" s="54">
        <v>40.155290757010398</v>
      </c>
      <c r="C40" s="52">
        <v>10.723915920228078</v>
      </c>
      <c r="D40" s="52">
        <v>50.879206677238479</v>
      </c>
      <c r="E40" s="52">
        <v>38.402872384773694</v>
      </c>
      <c r="F40" s="52">
        <v>8.9928361724061521</v>
      </c>
      <c r="G40" s="53">
        <v>47.395708557179844</v>
      </c>
      <c r="H40" s="52">
        <v>40.5911597664197</v>
      </c>
      <c r="I40" s="52">
        <v>10.918577590606898</v>
      </c>
      <c r="J40" s="52">
        <v>51.509737357026594</v>
      </c>
      <c r="M40" s="22"/>
      <c r="N40" s="22"/>
      <c r="O40" s="22"/>
    </row>
    <row r="41" spans="1:15" x14ac:dyDescent="0.25">
      <c r="A41" s="37">
        <v>2041</v>
      </c>
      <c r="B41" s="54">
        <v>40.28157307462795</v>
      </c>
      <c r="C41" s="52">
        <v>10.815320306443089</v>
      </c>
      <c r="D41" s="52">
        <v>51.096893381071041</v>
      </c>
      <c r="E41" s="52">
        <v>38.24287584379875</v>
      </c>
      <c r="F41" s="52">
        <v>8.9238997027069384</v>
      </c>
      <c r="G41" s="53">
        <v>47.16677554650569</v>
      </c>
      <c r="H41" s="52">
        <v>40.75521952222482</v>
      </c>
      <c r="I41" s="52">
        <v>11.065055579183413</v>
      </c>
      <c r="J41" s="52">
        <v>51.820275101408235</v>
      </c>
      <c r="M41" s="22"/>
      <c r="N41" s="22"/>
      <c r="O41" s="22"/>
    </row>
    <row r="42" spans="1:15" x14ac:dyDescent="0.25">
      <c r="A42" s="37">
        <v>2042</v>
      </c>
      <c r="B42" s="54">
        <v>40.393524796916182</v>
      </c>
      <c r="C42" s="52">
        <v>10.845625153599066</v>
      </c>
      <c r="D42" s="52">
        <v>51.239149950515248</v>
      </c>
      <c r="E42" s="52">
        <v>38.058817024863401</v>
      </c>
      <c r="F42" s="52">
        <v>8.8013495210928916</v>
      </c>
      <c r="G42" s="53">
        <v>46.860166545956289</v>
      </c>
      <c r="H42" s="52">
        <v>40.907427767371964</v>
      </c>
      <c r="I42" s="52">
        <v>11.152629001504661</v>
      </c>
      <c r="J42" s="52">
        <v>52.06005676887662</v>
      </c>
      <c r="M42" s="22"/>
      <c r="N42" s="22"/>
      <c r="O42" s="22"/>
    </row>
    <row r="43" spans="1:15" x14ac:dyDescent="0.25">
      <c r="A43" s="37">
        <v>2043</v>
      </c>
      <c r="B43" s="54">
        <v>40.488810290814691</v>
      </c>
      <c r="C43" s="52">
        <v>10.874191468441094</v>
      </c>
      <c r="D43" s="52">
        <v>51.363001759255781</v>
      </c>
      <c r="E43" s="52">
        <v>37.854438297899563</v>
      </c>
      <c r="F43" s="52">
        <v>8.6850185627175112</v>
      </c>
      <c r="G43" s="53">
        <v>46.539456860617072</v>
      </c>
      <c r="H43" s="52">
        <v>41.046727749042155</v>
      </c>
      <c r="I43" s="52">
        <v>11.239466984664377</v>
      </c>
      <c r="J43" s="52">
        <v>52.28619473370653</v>
      </c>
      <c r="M43" s="22"/>
      <c r="N43" s="22"/>
      <c r="O43" s="22"/>
    </row>
    <row r="44" spans="1:15" x14ac:dyDescent="0.25">
      <c r="A44" s="37">
        <v>2044</v>
      </c>
      <c r="B44" s="54">
        <v>40.567509032746003</v>
      </c>
      <c r="C44" s="52">
        <v>10.847562229270094</v>
      </c>
      <c r="D44" s="52">
        <v>51.415071262016099</v>
      </c>
      <c r="E44" s="52">
        <v>37.636415393845859</v>
      </c>
      <c r="F44" s="52">
        <v>8.5201872780592396</v>
      </c>
      <c r="G44" s="53">
        <v>46.156602671905098</v>
      </c>
      <c r="H44" s="52">
        <v>41.174942562959679</v>
      </c>
      <c r="I44" s="52">
        <v>11.269733262243182</v>
      </c>
      <c r="J44" s="52">
        <v>52.444675825202864</v>
      </c>
      <c r="M44" s="22"/>
      <c r="N44" s="22"/>
      <c r="O44" s="22"/>
    </row>
    <row r="45" spans="1:15" x14ac:dyDescent="0.25">
      <c r="A45" s="37">
        <v>2045</v>
      </c>
      <c r="B45" s="54">
        <v>40.630138168267536</v>
      </c>
      <c r="C45" s="52">
        <v>10.82335569366623</v>
      </c>
      <c r="D45" s="52">
        <v>51.453493861933765</v>
      </c>
      <c r="E45" s="52">
        <v>37.411152094105404</v>
      </c>
      <c r="F45" s="52">
        <v>8.3921726415342999</v>
      </c>
      <c r="G45" s="53">
        <v>45.803324735639706</v>
      </c>
      <c r="H45" s="52">
        <v>41.294699249058105</v>
      </c>
      <c r="I45" s="52">
        <v>11.32825707491835</v>
      </c>
      <c r="J45" s="52">
        <v>52.622956323976453</v>
      </c>
      <c r="M45" s="22"/>
      <c r="N45" s="22"/>
      <c r="O45" s="22"/>
    </row>
    <row r="46" spans="1:15" x14ac:dyDescent="0.25">
      <c r="A46" s="37">
        <v>2046</v>
      </c>
      <c r="B46" s="54">
        <v>40.67855705377486</v>
      </c>
      <c r="C46" s="52">
        <v>10.876954165207986</v>
      </c>
      <c r="D46" s="52">
        <v>51.555511218982844</v>
      </c>
      <c r="E46" s="52">
        <v>37.185408460274921</v>
      </c>
      <c r="F46" s="52">
        <v>8.3443345626359768</v>
      </c>
      <c r="G46" s="53">
        <v>45.5297430229109</v>
      </c>
      <c r="H46" s="52">
        <v>41.408662866924729</v>
      </c>
      <c r="I46" s="52">
        <v>11.46142199570903</v>
      </c>
      <c r="J46" s="52">
        <v>52.87008486263376</v>
      </c>
      <c r="M46" s="22"/>
      <c r="N46" s="22"/>
      <c r="O46" s="22"/>
    </row>
    <row r="47" spans="1:15" x14ac:dyDescent="0.25">
      <c r="A47" s="37">
        <v>2047</v>
      </c>
      <c r="B47" s="54">
        <v>40.709386527787345</v>
      </c>
      <c r="C47" s="52">
        <v>10.963312271557841</v>
      </c>
      <c r="D47" s="52">
        <v>51.672698799345184</v>
      </c>
      <c r="E47" s="52">
        <v>36.960971909551958</v>
      </c>
      <c r="F47" s="52">
        <v>8.3356996352022552</v>
      </c>
      <c r="G47" s="53">
        <v>45.296671544754211</v>
      </c>
      <c r="H47" s="52">
        <v>41.515997839765021</v>
      </c>
      <c r="I47" s="52">
        <v>11.625348224490262</v>
      </c>
      <c r="J47" s="52">
        <v>53.141346064255281</v>
      </c>
      <c r="M47" s="22"/>
      <c r="N47" s="22"/>
      <c r="O47" s="22"/>
    </row>
    <row r="48" spans="1:15" x14ac:dyDescent="0.25">
      <c r="A48" s="37">
        <v>2048</v>
      </c>
      <c r="B48" s="54">
        <v>40.723193783690817</v>
      </c>
      <c r="C48" s="52">
        <v>11.039006113047039</v>
      </c>
      <c r="D48" s="52">
        <v>51.762199896737854</v>
      </c>
      <c r="E48" s="52">
        <v>36.74274900479417</v>
      </c>
      <c r="F48" s="52">
        <v>8.3233412613640088</v>
      </c>
      <c r="G48" s="53">
        <v>45.066090266158177</v>
      </c>
      <c r="H48" s="52">
        <v>41.619125060524723</v>
      </c>
      <c r="I48" s="52">
        <v>11.777702747938644</v>
      </c>
      <c r="J48" s="52">
        <v>53.396827808463371</v>
      </c>
      <c r="M48" s="22"/>
      <c r="N48" s="22"/>
      <c r="O48" s="22"/>
    </row>
    <row r="49" spans="1:15" x14ac:dyDescent="0.25">
      <c r="A49" s="37">
        <v>2049</v>
      </c>
      <c r="B49" s="54">
        <v>40.718782437899243</v>
      </c>
      <c r="C49" s="52">
        <v>11.089377803625915</v>
      </c>
      <c r="D49" s="52">
        <v>51.808160241525158</v>
      </c>
      <c r="E49" s="52">
        <v>36.533044476271925</v>
      </c>
      <c r="F49" s="52">
        <v>8.2931917749927475</v>
      </c>
      <c r="G49" s="53">
        <v>44.826236251264675</v>
      </c>
      <c r="H49" s="52">
        <v>41.718773657271363</v>
      </c>
      <c r="I49" s="52">
        <v>11.905064679947417</v>
      </c>
      <c r="J49" s="52">
        <v>53.623838337218778</v>
      </c>
      <c r="M49" s="22"/>
      <c r="N49" s="22"/>
      <c r="O49" s="22"/>
    </row>
    <row r="50" spans="1:15" x14ac:dyDescent="0.25">
      <c r="A50" s="37">
        <v>2050</v>
      </c>
      <c r="B50" s="54">
        <v>40.692565360810079</v>
      </c>
      <c r="C50" s="53">
        <v>11.083982269614207</v>
      </c>
      <c r="D50" s="52">
        <v>51.77654763042429</v>
      </c>
      <c r="E50" s="52">
        <v>36.324138323885663</v>
      </c>
      <c r="F50" s="52">
        <v>8.2103527223023836</v>
      </c>
      <c r="G50" s="53">
        <v>44.534491046188045</v>
      </c>
      <c r="H50" s="52">
        <v>41.813203152147629</v>
      </c>
      <c r="I50" s="52">
        <v>11.96368694819245</v>
      </c>
      <c r="J50" s="52">
        <v>53.776890100340083</v>
      </c>
      <c r="M50" s="22"/>
      <c r="N50" s="22"/>
      <c r="O50" s="22"/>
    </row>
    <row r="51" spans="1:15" x14ac:dyDescent="0.25">
      <c r="E51" s="22"/>
      <c r="G51" s="22"/>
      <c r="H51" s="22"/>
      <c r="I51" s="22"/>
    </row>
    <row r="52" spans="1:15" x14ac:dyDescent="0.25">
      <c r="E52" s="22"/>
      <c r="G52" s="22"/>
      <c r="H52" s="22"/>
      <c r="I52" s="22"/>
    </row>
    <row r="53" spans="1:15" x14ac:dyDescent="0.25">
      <c r="A53" s="10"/>
    </row>
    <row r="54" spans="1:15" x14ac:dyDescent="0.25">
      <c r="A54" s="10"/>
    </row>
  </sheetData>
  <hyperlinks>
    <hyperlink ref="F1" location="Índice!A1" display="Retornar ao Índice" xr:uid="{702644DA-AC9A-4D7D-8E00-28AC958F1A84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B956B-2DD9-4748-A20D-7D89B0B3753D}">
  <dimension ref="A1:L27"/>
  <sheetViews>
    <sheetView showGridLines="0" workbookViewId="0"/>
  </sheetViews>
  <sheetFormatPr defaultColWidth="9.140625" defaultRowHeight="15" x14ac:dyDescent="0.25"/>
  <cols>
    <col min="1" max="1" width="9.140625" style="1"/>
    <col min="2" max="10" width="12.5703125" style="1" customWidth="1"/>
    <col min="11" max="16384" width="9.140625" style="1"/>
  </cols>
  <sheetData>
    <row r="1" spans="1:12" x14ac:dyDescent="0.25">
      <c r="F1" s="11" t="s">
        <v>2</v>
      </c>
    </row>
    <row r="4" spans="1:12" x14ac:dyDescent="0.25">
      <c r="A4" s="7"/>
    </row>
    <row r="5" spans="1:12" x14ac:dyDescent="0.25">
      <c r="A5" s="34" t="str">
        <f>Índice!$A$23</f>
        <v>Figura 4-4</v>
      </c>
      <c r="B5" s="10" t="str">
        <f>Índice!$B$23</f>
        <v>Demanda energética de caminhões e ônibus no Brasil por tipo de motorização</v>
      </c>
      <c r="G5" s="6"/>
    </row>
    <row r="6" spans="1:12" x14ac:dyDescent="0.25">
      <c r="A6" s="33" t="s">
        <v>50</v>
      </c>
      <c r="B6" s="10" t="s">
        <v>1</v>
      </c>
      <c r="G6" s="6"/>
    </row>
    <row r="8" spans="1:12" ht="42.75" customHeight="1" x14ac:dyDescent="0.25">
      <c r="A8" s="41" t="s">
        <v>0</v>
      </c>
      <c r="B8" s="41" t="s">
        <v>54</v>
      </c>
      <c r="C8" s="42" t="s">
        <v>85</v>
      </c>
      <c r="D8" s="43" t="s">
        <v>86</v>
      </c>
      <c r="E8" s="43" t="s">
        <v>87</v>
      </c>
      <c r="F8" s="43" t="s">
        <v>88</v>
      </c>
      <c r="G8" s="43" t="s">
        <v>89</v>
      </c>
      <c r="H8" s="43" t="s">
        <v>90</v>
      </c>
      <c r="I8" s="43" t="s">
        <v>91</v>
      </c>
      <c r="J8" s="43" t="s">
        <v>92</v>
      </c>
    </row>
    <row r="9" spans="1:12" x14ac:dyDescent="0.25">
      <c r="A9" s="37">
        <v>2022</v>
      </c>
      <c r="B9" s="37" t="s">
        <v>37</v>
      </c>
      <c r="C9" s="54">
        <v>33.90102368090394</v>
      </c>
      <c r="D9" s="52">
        <v>1.5018783005955137E-3</v>
      </c>
      <c r="E9" s="52">
        <v>1.4399804004255515E-2</v>
      </c>
      <c r="F9" s="52">
        <v>33.90102368090394</v>
      </c>
      <c r="G9" s="52">
        <v>5.2918187129490724</v>
      </c>
      <c r="H9" s="52">
        <v>2.4322571517892688E-3</v>
      </c>
      <c r="I9" s="52">
        <v>2.638473489427221E-4</v>
      </c>
      <c r="J9" s="52">
        <v>5.2918187129490724</v>
      </c>
      <c r="K9" s="12"/>
      <c r="L9" s="12"/>
    </row>
    <row r="10" spans="1:12" x14ac:dyDescent="0.25">
      <c r="A10" s="47">
        <v>2030</v>
      </c>
      <c r="B10" s="37" t="s">
        <v>37</v>
      </c>
      <c r="C10" s="54">
        <v>37.939452850841</v>
      </c>
      <c r="D10" s="52">
        <v>5.176953467015797E-2</v>
      </c>
      <c r="E10" s="52">
        <v>0.19807217393727003</v>
      </c>
      <c r="F10" s="52">
        <v>38.189294559448427</v>
      </c>
      <c r="G10" s="52">
        <v>8.1802871737702549</v>
      </c>
      <c r="H10" s="52">
        <v>3.4504399160188021E-2</v>
      </c>
      <c r="I10" s="52">
        <v>0</v>
      </c>
      <c r="J10" s="52">
        <v>8.2147915729304426</v>
      </c>
      <c r="K10" s="12"/>
      <c r="L10" s="12"/>
    </row>
    <row r="11" spans="1:12" x14ac:dyDescent="0.25">
      <c r="A11" s="47">
        <v>2030</v>
      </c>
      <c r="B11" s="37" t="s">
        <v>38</v>
      </c>
      <c r="C11" s="54">
        <v>37.720850647833998</v>
      </c>
      <c r="D11" s="52">
        <v>0.17326106014679526</v>
      </c>
      <c r="E11" s="52">
        <v>0.11536256036129632</v>
      </c>
      <c r="F11" s="52">
        <v>38.009474268342089</v>
      </c>
      <c r="G11" s="52">
        <v>7.8189256717651094</v>
      </c>
      <c r="H11" s="52">
        <v>0.13185241591070537</v>
      </c>
      <c r="I11" s="52">
        <v>0</v>
      </c>
      <c r="J11" s="52">
        <v>7.9507780876758147</v>
      </c>
      <c r="K11" s="12"/>
      <c r="L11" s="12"/>
    </row>
    <row r="12" spans="1:12" x14ac:dyDescent="0.25">
      <c r="A12" s="47">
        <v>2030</v>
      </c>
      <c r="B12" s="37" t="s">
        <v>39</v>
      </c>
      <c r="C12" s="54">
        <v>37.908382441424344</v>
      </c>
      <c r="D12" s="52">
        <v>4.0907362466128722E-2</v>
      </c>
      <c r="E12" s="52">
        <v>0.27044708853177374</v>
      </c>
      <c r="F12" s="52">
        <v>38.219736892422247</v>
      </c>
      <c r="G12" s="52">
        <v>8.081477024456154</v>
      </c>
      <c r="H12" s="52">
        <v>1.902107114954666E-2</v>
      </c>
      <c r="I12" s="52">
        <v>9.8718691828786315E-2</v>
      </c>
      <c r="J12" s="52">
        <v>8.1992167874344872</v>
      </c>
      <c r="K12" s="12"/>
      <c r="L12" s="12"/>
    </row>
    <row r="13" spans="1:12" x14ac:dyDescent="0.25">
      <c r="A13" s="47">
        <v>2050</v>
      </c>
      <c r="B13" s="37" t="s">
        <v>37</v>
      </c>
      <c r="C13" s="54">
        <v>38.309589995854154</v>
      </c>
      <c r="D13" s="52">
        <v>1.0290555153234402</v>
      </c>
      <c r="E13" s="52">
        <v>1.3539198496324769</v>
      </c>
      <c r="F13" s="52">
        <v>40.692565360810072</v>
      </c>
      <c r="G13" s="52">
        <v>10.364154970202653</v>
      </c>
      <c r="H13" s="52">
        <v>0.7198272994115541</v>
      </c>
      <c r="I13" s="52">
        <v>0</v>
      </c>
      <c r="J13" s="52">
        <v>11.083982269614207</v>
      </c>
      <c r="K13" s="12"/>
      <c r="L13" s="12"/>
    </row>
    <row r="14" spans="1:12" x14ac:dyDescent="0.25">
      <c r="A14" s="47">
        <v>2050</v>
      </c>
      <c r="B14" s="37" t="s">
        <v>38</v>
      </c>
      <c r="C14" s="54">
        <v>31.165587992039125</v>
      </c>
      <c r="D14" s="52">
        <v>3.868807961900858</v>
      </c>
      <c r="E14" s="52">
        <v>1.2897423699456816</v>
      </c>
      <c r="F14" s="52">
        <v>36.324138323885663</v>
      </c>
      <c r="G14" s="52">
        <v>6.1711944847241345</v>
      </c>
      <c r="H14" s="52">
        <v>2.03915823757825</v>
      </c>
      <c r="I14" s="52">
        <v>0</v>
      </c>
      <c r="J14" s="52">
        <v>8.2103527223023853</v>
      </c>
      <c r="K14" s="12"/>
      <c r="L14" s="12"/>
    </row>
    <row r="15" spans="1:12" x14ac:dyDescent="0.25">
      <c r="A15" s="47">
        <v>2050</v>
      </c>
      <c r="B15" s="37" t="s">
        <v>39</v>
      </c>
      <c r="C15" s="54">
        <v>37.814241355736499</v>
      </c>
      <c r="D15" s="53">
        <v>0.44174196750042094</v>
      </c>
      <c r="E15" s="52">
        <v>3.557219828910696</v>
      </c>
      <c r="F15" s="53">
        <v>41.813203152147615</v>
      </c>
      <c r="G15" s="52">
        <v>9.2248165588314581</v>
      </c>
      <c r="H15" s="53">
        <v>0.57425809229918157</v>
      </c>
      <c r="I15" s="52">
        <v>2.1646122970618089</v>
      </c>
      <c r="J15" s="53">
        <v>11.96368694819245</v>
      </c>
      <c r="K15" s="12"/>
      <c r="L15" s="12"/>
    </row>
    <row r="16" spans="1:12" x14ac:dyDescent="0.25">
      <c r="B16" s="5"/>
      <c r="C16" s="5"/>
    </row>
    <row r="17" spans="1:9" x14ac:dyDescent="0.25">
      <c r="A17" s="10" t="s">
        <v>45</v>
      </c>
      <c r="C17" s="5"/>
    </row>
    <row r="18" spans="1:9" x14ac:dyDescent="0.25">
      <c r="A18" s="10"/>
    </row>
    <row r="19" spans="1:9" x14ac:dyDescent="0.25">
      <c r="F19" s="20"/>
      <c r="G19" s="20"/>
      <c r="H19" s="20"/>
      <c r="I19" s="20"/>
    </row>
    <row r="20" spans="1:9" x14ac:dyDescent="0.25">
      <c r="F20" s="20"/>
      <c r="G20" s="20"/>
      <c r="H20" s="20"/>
      <c r="I20" s="20"/>
    </row>
    <row r="21" spans="1:9" x14ac:dyDescent="0.25">
      <c r="E21" s="20"/>
      <c r="F21" s="20"/>
      <c r="G21" s="20"/>
      <c r="H21" s="20"/>
      <c r="I21" s="20"/>
    </row>
    <row r="22" spans="1:9" x14ac:dyDescent="0.25">
      <c r="E22" s="20"/>
      <c r="F22" s="20"/>
      <c r="G22" s="20"/>
      <c r="H22" s="20"/>
      <c r="I22" s="20"/>
    </row>
    <row r="23" spans="1:9" x14ac:dyDescent="0.25">
      <c r="E23" s="20"/>
      <c r="F23" s="20"/>
      <c r="G23" s="20"/>
      <c r="H23" s="20"/>
      <c r="I23" s="20"/>
    </row>
    <row r="24" spans="1:9" x14ac:dyDescent="0.25">
      <c r="E24" s="20"/>
      <c r="F24" s="20"/>
      <c r="G24" s="20"/>
      <c r="H24" s="20"/>
      <c r="I24" s="20"/>
    </row>
    <row r="25" spans="1:9" x14ac:dyDescent="0.25">
      <c r="E25" s="20"/>
      <c r="F25" s="20"/>
      <c r="G25" s="20"/>
      <c r="H25" s="20"/>
    </row>
    <row r="26" spans="1:9" x14ac:dyDescent="0.25">
      <c r="E26" s="20"/>
      <c r="F26" s="20"/>
      <c r="G26" s="20"/>
      <c r="H26" s="20"/>
    </row>
    <row r="27" spans="1:9" x14ac:dyDescent="0.25">
      <c r="E27" s="20"/>
      <c r="F27" s="20"/>
      <c r="G27" s="20"/>
      <c r="H27" s="20"/>
    </row>
  </sheetData>
  <hyperlinks>
    <hyperlink ref="F1" location="Índice!A1" display="Retornar ao Índice" xr:uid="{7558FC62-5B92-4BED-910D-0D7319717C1F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B12CB-09EE-42E5-8BE2-595EC86897B4}">
  <dimension ref="A1:AE18"/>
  <sheetViews>
    <sheetView showGridLines="0" zoomScaleNormal="100" workbookViewId="0"/>
  </sheetViews>
  <sheetFormatPr defaultColWidth="9.140625" defaultRowHeight="15" x14ac:dyDescent="0.25"/>
  <cols>
    <col min="1" max="1" width="9.140625" style="1" customWidth="1"/>
    <col min="2" max="10" width="12.5703125" style="1" customWidth="1"/>
    <col min="11" max="11" width="4" style="1" customWidth="1"/>
    <col min="12" max="20" width="12.5703125" style="1" customWidth="1"/>
    <col min="21" max="21" width="4" style="1" customWidth="1"/>
    <col min="22" max="30" width="12.5703125" style="1" customWidth="1"/>
    <col min="31" max="31" width="9.140625" style="1" customWidth="1"/>
    <col min="32" max="16384" width="9.140625" style="1"/>
  </cols>
  <sheetData>
    <row r="1" spans="1:31" x14ac:dyDescent="0.25">
      <c r="F1" s="11" t="s">
        <v>2</v>
      </c>
    </row>
    <row r="4" spans="1:31" x14ac:dyDescent="0.25">
      <c r="A4" s="7"/>
    </row>
    <row r="5" spans="1:31" x14ac:dyDescent="0.25">
      <c r="A5" s="34" t="str">
        <f>Índice!$A$24</f>
        <v>Figura 4-5</v>
      </c>
      <c r="B5" s="10" t="str">
        <f>Índice!$B$24</f>
        <v>Demanda brasileira de óleo diesel, energia elétrica e gás natural da frota circulante de caminhões e ônibus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</row>
    <row r="6" spans="1:31" x14ac:dyDescent="0.25">
      <c r="A6" s="33" t="s">
        <v>50</v>
      </c>
      <c r="B6" s="10" t="s">
        <v>1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8" spans="1:31" x14ac:dyDescent="0.25">
      <c r="A8" s="36" t="s">
        <v>0</v>
      </c>
      <c r="B8" s="39" t="s">
        <v>63</v>
      </c>
      <c r="C8" s="35" t="s">
        <v>63</v>
      </c>
      <c r="D8" s="35" t="s">
        <v>63</v>
      </c>
      <c r="E8" s="35" t="s">
        <v>7</v>
      </c>
      <c r="F8" s="35" t="s">
        <v>7</v>
      </c>
      <c r="G8" s="35" t="s">
        <v>7</v>
      </c>
      <c r="H8" s="35" t="s">
        <v>62</v>
      </c>
      <c r="I8" s="35" t="s">
        <v>62</v>
      </c>
      <c r="J8" s="35" t="s">
        <v>62</v>
      </c>
      <c r="K8" s="35"/>
      <c r="L8" s="35" t="s">
        <v>63</v>
      </c>
      <c r="M8" s="35" t="s">
        <v>63</v>
      </c>
      <c r="N8" s="35" t="s">
        <v>63</v>
      </c>
      <c r="O8" s="35" t="s">
        <v>7</v>
      </c>
      <c r="P8" s="35" t="s">
        <v>7</v>
      </c>
      <c r="Q8" s="35" t="s">
        <v>7</v>
      </c>
      <c r="R8" s="35" t="s">
        <v>62</v>
      </c>
      <c r="S8" s="35" t="s">
        <v>62</v>
      </c>
      <c r="T8" s="35" t="s">
        <v>62</v>
      </c>
      <c r="U8" s="35"/>
      <c r="V8" s="35" t="s">
        <v>63</v>
      </c>
      <c r="W8" s="35" t="s">
        <v>63</v>
      </c>
      <c r="X8" s="35" t="s">
        <v>63</v>
      </c>
      <c r="Y8" s="35" t="s">
        <v>7</v>
      </c>
      <c r="Z8" s="35" t="s">
        <v>7</v>
      </c>
      <c r="AA8" s="35" t="s">
        <v>7</v>
      </c>
      <c r="AB8" s="35" t="s">
        <v>62</v>
      </c>
      <c r="AC8" s="35" t="s">
        <v>62</v>
      </c>
      <c r="AD8" s="35" t="s">
        <v>62</v>
      </c>
    </row>
    <row r="9" spans="1:31" ht="14.45" customHeight="1" x14ac:dyDescent="0.25">
      <c r="A9" s="36"/>
      <c r="B9" s="39" t="s">
        <v>37</v>
      </c>
      <c r="C9" s="35" t="s">
        <v>38</v>
      </c>
      <c r="D9" s="35" t="s">
        <v>39</v>
      </c>
      <c r="E9" s="35" t="s">
        <v>37</v>
      </c>
      <c r="F9" s="35" t="s">
        <v>38</v>
      </c>
      <c r="G9" s="35" t="s">
        <v>39</v>
      </c>
      <c r="H9" s="35" t="s">
        <v>37</v>
      </c>
      <c r="I9" s="35" t="s">
        <v>38</v>
      </c>
      <c r="J9" s="35" t="s">
        <v>39</v>
      </c>
      <c r="K9" s="35"/>
      <c r="L9" s="35" t="s">
        <v>37</v>
      </c>
      <c r="M9" s="35" t="s">
        <v>38</v>
      </c>
      <c r="N9" s="35" t="s">
        <v>39</v>
      </c>
      <c r="O9" s="35" t="s">
        <v>37</v>
      </c>
      <c r="P9" s="35" t="s">
        <v>38</v>
      </c>
      <c r="Q9" s="35" t="s">
        <v>39</v>
      </c>
      <c r="R9" s="35" t="s">
        <v>37</v>
      </c>
      <c r="S9" s="35" t="s">
        <v>38</v>
      </c>
      <c r="T9" s="35" t="s">
        <v>39</v>
      </c>
      <c r="U9" s="35"/>
      <c r="V9" s="35" t="s">
        <v>37</v>
      </c>
      <c r="W9" s="35" t="s">
        <v>38</v>
      </c>
      <c r="X9" s="35" t="s">
        <v>39</v>
      </c>
      <c r="Y9" s="35" t="s">
        <v>37</v>
      </c>
      <c r="Z9" s="35" t="s">
        <v>38</v>
      </c>
      <c r="AA9" s="35" t="s">
        <v>39</v>
      </c>
      <c r="AB9" s="35" t="s">
        <v>37</v>
      </c>
      <c r="AC9" s="35" t="s">
        <v>38</v>
      </c>
      <c r="AD9" s="35" t="s">
        <v>39</v>
      </c>
    </row>
    <row r="10" spans="1:31" ht="36" x14ac:dyDescent="0.25">
      <c r="A10" s="36"/>
      <c r="B10" s="39" t="s">
        <v>93</v>
      </c>
      <c r="C10" s="35" t="s">
        <v>93</v>
      </c>
      <c r="D10" s="35" t="s">
        <v>93</v>
      </c>
      <c r="E10" s="35" t="s">
        <v>93</v>
      </c>
      <c r="F10" s="35" t="s">
        <v>93</v>
      </c>
      <c r="G10" s="35" t="s">
        <v>93</v>
      </c>
      <c r="H10" s="35" t="s">
        <v>93</v>
      </c>
      <c r="I10" s="35" t="s">
        <v>93</v>
      </c>
      <c r="J10" s="35" t="s">
        <v>93</v>
      </c>
      <c r="K10" s="35"/>
      <c r="L10" s="48" t="s">
        <v>94</v>
      </c>
      <c r="M10" s="48" t="s">
        <v>94</v>
      </c>
      <c r="N10" s="48" t="s">
        <v>94</v>
      </c>
      <c r="O10" s="48" t="s">
        <v>94</v>
      </c>
      <c r="P10" s="48" t="s">
        <v>94</v>
      </c>
      <c r="Q10" s="48" t="s">
        <v>94</v>
      </c>
      <c r="R10" s="48" t="s">
        <v>94</v>
      </c>
      <c r="S10" s="48" t="s">
        <v>94</v>
      </c>
      <c r="T10" s="48" t="s">
        <v>94</v>
      </c>
      <c r="U10" s="35"/>
      <c r="V10" s="48" t="s">
        <v>95</v>
      </c>
      <c r="W10" s="48" t="s">
        <v>95</v>
      </c>
      <c r="X10" s="48" t="s">
        <v>95</v>
      </c>
      <c r="Y10" s="48" t="s">
        <v>95</v>
      </c>
      <c r="Z10" s="48" t="s">
        <v>95</v>
      </c>
      <c r="AA10" s="48" t="s">
        <v>95</v>
      </c>
      <c r="AB10" s="48" t="s">
        <v>95</v>
      </c>
      <c r="AC10" s="48" t="s">
        <v>95</v>
      </c>
      <c r="AD10" s="48" t="s">
        <v>95</v>
      </c>
    </row>
    <row r="11" spans="1:31" ht="14.45" customHeight="1" x14ac:dyDescent="0.25">
      <c r="A11" s="55">
        <v>2022</v>
      </c>
      <c r="B11" s="56">
        <v>40.222680301617601</v>
      </c>
      <c r="C11" s="58">
        <v>40.222680301617565</v>
      </c>
      <c r="D11" s="58">
        <v>40.222680301617565</v>
      </c>
      <c r="E11" s="57">
        <v>6.2818364197530867</v>
      </c>
      <c r="F11" s="57">
        <v>6.2818364197530867</v>
      </c>
      <c r="G11" s="57">
        <v>6.2818364197530867</v>
      </c>
      <c r="H11" s="57">
        <v>46.504516721370685</v>
      </c>
      <c r="I11" s="57">
        <v>46.504516721370649</v>
      </c>
      <c r="J11" s="57">
        <v>46.504516721370685</v>
      </c>
      <c r="K11" s="57"/>
      <c r="L11" s="58">
        <v>1.7466844635925825E-2</v>
      </c>
      <c r="M11" s="58">
        <v>1.7466844635925825E-2</v>
      </c>
      <c r="N11" s="58">
        <v>1.7466844635925825E-2</v>
      </c>
      <c r="O11" s="57">
        <v>2.8284160000000003E-2</v>
      </c>
      <c r="P11" s="57">
        <v>2.8284160000000003E-2</v>
      </c>
      <c r="Q11" s="57">
        <v>2.8284160000000003E-2</v>
      </c>
      <c r="R11" s="57">
        <v>4.5751004635925824E-2</v>
      </c>
      <c r="S11" s="57">
        <v>4.5751004635925824E-2</v>
      </c>
      <c r="T11" s="57">
        <v>4.5751004635925824E-2</v>
      </c>
      <c r="U11" s="57"/>
      <c r="V11" s="58">
        <v>1.6363413641199448E-2</v>
      </c>
      <c r="W11" s="58">
        <v>1.6363413641199448E-2</v>
      </c>
      <c r="X11" s="58">
        <v>1.6363413641199448E-2</v>
      </c>
      <c r="Y11" s="57">
        <v>0</v>
      </c>
      <c r="Z11" s="57">
        <v>0</v>
      </c>
      <c r="AA11" s="57">
        <v>0</v>
      </c>
      <c r="AB11" s="57">
        <v>1.6363413641199448E-2</v>
      </c>
      <c r="AC11" s="57">
        <v>1.6363413641199448E-2</v>
      </c>
      <c r="AD11" s="57">
        <v>1.6363413641199448E-2</v>
      </c>
      <c r="AE11" s="12"/>
    </row>
    <row r="12" spans="1:31" x14ac:dyDescent="0.25">
      <c r="A12" s="37">
        <v>2030</v>
      </c>
      <c r="B12" s="59">
        <v>45.185010860540551</v>
      </c>
      <c r="C12" s="53">
        <v>44.924646159484098</v>
      </c>
      <c r="D12" s="53">
        <v>45.14800465589947</v>
      </c>
      <c r="E12" s="52">
        <v>9.743076464983325</v>
      </c>
      <c r="F12" s="52">
        <v>9.3126798475464501</v>
      </c>
      <c r="G12" s="52">
        <v>9.6253894711767494</v>
      </c>
      <c r="H12" s="52">
        <v>54.928087325523876</v>
      </c>
      <c r="I12" s="52">
        <v>54.237326007030546</v>
      </c>
      <c r="J12" s="52">
        <v>54.497690708086999</v>
      </c>
      <c r="K12" s="52"/>
      <c r="L12" s="53">
        <v>0.60207968821393731</v>
      </c>
      <c r="M12" s="53">
        <v>2.0150261295072287</v>
      </c>
      <c r="N12" s="53">
        <v>0.475752625481077</v>
      </c>
      <c r="O12" s="52">
        <v>0.40128152</v>
      </c>
      <c r="P12" s="52">
        <v>1.5334387599999999</v>
      </c>
      <c r="Q12" s="52">
        <v>0.22121423000000001</v>
      </c>
      <c r="R12" s="52">
        <v>1.0033612082139374</v>
      </c>
      <c r="S12" s="52">
        <v>3.5484648895072288</v>
      </c>
      <c r="T12" s="52">
        <v>2.1355184482139373</v>
      </c>
      <c r="U12" s="52"/>
      <c r="V12" s="53">
        <v>0.22508201583780688</v>
      </c>
      <c r="W12" s="53">
        <v>0.13109381859238217</v>
      </c>
      <c r="X12" s="53">
        <v>0.30732623696792466</v>
      </c>
      <c r="Y12" s="52">
        <v>0</v>
      </c>
      <c r="Z12" s="52">
        <v>0</v>
      </c>
      <c r="AA12" s="52">
        <v>0.1121806818181818</v>
      </c>
      <c r="AB12" s="52">
        <v>0.22508201583780688</v>
      </c>
      <c r="AC12" s="52">
        <v>0.13109381859238217</v>
      </c>
      <c r="AD12" s="52">
        <v>0.22508201583780688</v>
      </c>
      <c r="AE12" s="12"/>
    </row>
    <row r="13" spans="1:31" x14ac:dyDescent="0.25">
      <c r="A13" s="37">
        <v>2040</v>
      </c>
      <c r="B13" s="59">
        <v>46.465023113351137</v>
      </c>
      <c r="C13" s="53">
        <v>43.200090104612755</v>
      </c>
      <c r="D13" s="53">
        <v>46.261144853032967</v>
      </c>
      <c r="E13" s="52">
        <v>12.445223916150546</v>
      </c>
      <c r="F13" s="52">
        <v>9.5834885659837994</v>
      </c>
      <c r="G13" s="52">
        <v>11.83604216293473</v>
      </c>
      <c r="H13" s="52">
        <v>58.910247029501683</v>
      </c>
      <c r="I13" s="52">
        <v>52.783578670596555</v>
      </c>
      <c r="J13" s="52">
        <v>56.048511679334936</v>
      </c>
      <c r="K13" s="52"/>
      <c r="L13" s="53">
        <v>4.2036513039159003</v>
      </c>
      <c r="M13" s="53">
        <v>18.061945302152797</v>
      </c>
      <c r="N13" s="53">
        <v>1.9824471104273098</v>
      </c>
      <c r="O13" s="52">
        <v>3.1971567800000003</v>
      </c>
      <c r="P13" s="52">
        <v>11.008248569999999</v>
      </c>
      <c r="Q13" s="52">
        <v>1.8500306200000001</v>
      </c>
      <c r="R13" s="52">
        <v>7.4008080839159005</v>
      </c>
      <c r="S13" s="52">
        <v>29.070193872152796</v>
      </c>
      <c r="T13" s="52">
        <v>15.2118998739159</v>
      </c>
      <c r="U13" s="52"/>
      <c r="V13" s="53">
        <v>0.88820675425750262</v>
      </c>
      <c r="W13" s="53">
        <v>0.65777560179722738</v>
      </c>
      <c r="X13" s="53">
        <v>1.7950640035297623</v>
      </c>
      <c r="Y13" s="52">
        <v>0</v>
      </c>
      <c r="Z13" s="52">
        <v>0</v>
      </c>
      <c r="AA13" s="52">
        <v>0.93404772727272722</v>
      </c>
      <c r="AB13" s="52">
        <v>0.88820675425750262</v>
      </c>
      <c r="AC13" s="52">
        <v>0.65777560179722738</v>
      </c>
      <c r="AD13" s="52">
        <v>0.88820675425750262</v>
      </c>
      <c r="AE13" s="12"/>
    </row>
    <row r="14" spans="1:31" x14ac:dyDescent="0.25">
      <c r="A14" s="37">
        <v>2050</v>
      </c>
      <c r="B14" s="59">
        <v>45.628332115944531</v>
      </c>
      <c r="C14" s="53">
        <v>37.119516008494521</v>
      </c>
      <c r="D14" s="53">
        <v>45.038350410230329</v>
      </c>
      <c r="E14" s="52">
        <v>12.344157932348736</v>
      </c>
      <c r="F14" s="52">
        <v>7.350159599809432</v>
      </c>
      <c r="G14" s="52">
        <v>10.987156979514053</v>
      </c>
      <c r="H14" s="52">
        <v>57.972490048293267</v>
      </c>
      <c r="I14" s="52">
        <v>44.469675608303952</v>
      </c>
      <c r="J14" s="52">
        <v>52.978491715753961</v>
      </c>
      <c r="K14" s="52"/>
      <c r="L14" s="53">
        <v>11.967915643211608</v>
      </c>
      <c r="M14" s="53">
        <v>44.99423659690698</v>
      </c>
      <c r="N14" s="53">
        <v>5.1374590820298955</v>
      </c>
      <c r="O14" s="52">
        <v>8.3715880100000017</v>
      </c>
      <c r="P14" s="52">
        <v>23.715407540000005</v>
      </c>
      <c r="Q14" s="52">
        <v>6.6786205400000007</v>
      </c>
      <c r="R14" s="52">
        <v>20.339503653211608</v>
      </c>
      <c r="S14" s="52">
        <v>68.709644136906988</v>
      </c>
      <c r="T14" s="52">
        <v>35.683323183211613</v>
      </c>
      <c r="U14" s="52"/>
      <c r="V14" s="53">
        <v>1.5385452836732694</v>
      </c>
      <c r="W14" s="53">
        <v>1.465616329483729</v>
      </c>
      <c r="X14" s="53">
        <v>4.0422952601257904</v>
      </c>
      <c r="Y14" s="52">
        <v>0</v>
      </c>
      <c r="Z14" s="52">
        <v>0</v>
      </c>
      <c r="AA14" s="52">
        <v>2.4597863636363635</v>
      </c>
      <c r="AB14" s="52">
        <v>1.5385452836732694</v>
      </c>
      <c r="AC14" s="52">
        <v>1.465616329483729</v>
      </c>
      <c r="AD14" s="52">
        <v>1.5385452836732694</v>
      </c>
      <c r="AE14" s="12"/>
    </row>
    <row r="15" spans="1:31" x14ac:dyDescent="0.25">
      <c r="B15" s="12"/>
      <c r="C15" s="12"/>
      <c r="D15" s="12"/>
      <c r="E15" s="12"/>
      <c r="F15" s="12"/>
      <c r="G15" s="12"/>
    </row>
    <row r="16" spans="1:31" x14ac:dyDescent="0.25">
      <c r="A16" s="10" t="s">
        <v>53</v>
      </c>
      <c r="B16" s="12"/>
      <c r="C16" s="12"/>
      <c r="D16" s="12"/>
      <c r="E16" s="12"/>
      <c r="F16" s="12"/>
      <c r="G16" s="12"/>
    </row>
    <row r="17" spans="1:7" x14ac:dyDescent="0.25">
      <c r="A17" s="10"/>
      <c r="B17" s="12"/>
      <c r="C17" s="12"/>
      <c r="D17" s="12"/>
      <c r="E17" s="12"/>
      <c r="F17" s="12"/>
      <c r="G17" s="12"/>
    </row>
    <row r="18" spans="1:7" x14ac:dyDescent="0.25">
      <c r="B18" s="12"/>
      <c r="C18" s="12"/>
      <c r="D18" s="12"/>
      <c r="E18" s="12"/>
      <c r="F18" s="12"/>
      <c r="G18" s="12"/>
    </row>
  </sheetData>
  <hyperlinks>
    <hyperlink ref="F1" location="Índice!A1" display="Retornar ao Índice" xr:uid="{77BD6794-76B9-4144-8CB2-8CA0F3AAB40C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9A116-B9DB-4C2C-A451-28CCA861F323}">
  <dimension ref="A1:P53"/>
  <sheetViews>
    <sheetView showGridLines="0" workbookViewId="0"/>
  </sheetViews>
  <sheetFormatPr defaultColWidth="9.140625" defaultRowHeight="15" x14ac:dyDescent="0.25"/>
  <cols>
    <col min="1" max="1" width="9.140625" style="1" customWidth="1"/>
    <col min="2" max="5" width="15.5703125" style="1" customWidth="1"/>
    <col min="6" max="7" width="9.140625" style="1"/>
    <col min="8" max="8" width="10.7109375" style="1" bestFit="1" customWidth="1"/>
    <col min="9" max="16384" width="9.140625" style="1"/>
  </cols>
  <sheetData>
    <row r="1" spans="1:16" x14ac:dyDescent="0.25">
      <c r="F1" s="11" t="s">
        <v>2</v>
      </c>
    </row>
    <row r="4" spans="1:16" x14ac:dyDescent="0.25">
      <c r="A4" s="7"/>
    </row>
    <row r="5" spans="1:16" x14ac:dyDescent="0.25">
      <c r="A5" s="34" t="str">
        <f>Índice!$A$25</f>
        <v>Figura 4-6</v>
      </c>
      <c r="B5" s="10" t="str">
        <f>Índice!$B$25</f>
        <v>Emissões de gases de efeito estufa da frota circulante de veículos pesados no Brasil</v>
      </c>
      <c r="F5" s="6"/>
    </row>
    <row r="6" spans="1:16" x14ac:dyDescent="0.25">
      <c r="A6" s="33" t="s">
        <v>50</v>
      </c>
      <c r="B6" s="10" t="s">
        <v>1</v>
      </c>
      <c r="F6" s="6"/>
    </row>
    <row r="8" spans="1:16" ht="24" x14ac:dyDescent="0.25">
      <c r="A8" s="41" t="s">
        <v>0</v>
      </c>
      <c r="B8" s="42" t="s">
        <v>96</v>
      </c>
      <c r="C8" s="43" t="s">
        <v>97</v>
      </c>
      <c r="D8" s="43" t="s">
        <v>98</v>
      </c>
      <c r="E8" s="43" t="s">
        <v>99</v>
      </c>
      <c r="G8" s="2"/>
    </row>
    <row r="9" spans="1:16" x14ac:dyDescent="0.25">
      <c r="A9" s="37">
        <v>2010</v>
      </c>
      <c r="B9" s="40">
        <v>102.30513297657923</v>
      </c>
      <c r="C9" s="38"/>
      <c r="D9" s="38"/>
      <c r="E9" s="38"/>
      <c r="F9" s="12"/>
      <c r="G9" s="12"/>
      <c r="H9" s="12"/>
      <c r="I9" s="12"/>
      <c r="J9" s="12"/>
      <c r="K9" s="12"/>
    </row>
    <row r="10" spans="1:16" x14ac:dyDescent="0.25">
      <c r="A10" s="37">
        <v>2011</v>
      </c>
      <c r="B10" s="40">
        <v>108.80847138165385</v>
      </c>
      <c r="C10" s="38"/>
      <c r="D10" s="38"/>
      <c r="E10" s="38"/>
      <c r="F10" s="12"/>
      <c r="G10" s="12"/>
      <c r="H10" s="12"/>
      <c r="I10" s="12"/>
      <c r="J10" s="12"/>
      <c r="K10" s="12"/>
      <c r="L10"/>
      <c r="M10"/>
      <c r="N10"/>
      <c r="O10"/>
      <c r="P10"/>
    </row>
    <row r="11" spans="1:16" x14ac:dyDescent="0.25">
      <c r="A11" s="37">
        <v>2012</v>
      </c>
      <c r="B11" s="40">
        <v>114.55368149962004</v>
      </c>
      <c r="C11" s="38"/>
      <c r="D11" s="38"/>
      <c r="E11" s="38"/>
      <c r="F11" s="12"/>
      <c r="G11" s="12"/>
      <c r="H11" s="12"/>
      <c r="I11" s="12"/>
      <c r="J11" s="12"/>
      <c r="K11" s="12"/>
      <c r="L11"/>
      <c r="M11"/>
      <c r="N11" s="14"/>
      <c r="O11" s="14"/>
      <c r="P11" s="14"/>
    </row>
    <row r="12" spans="1:16" x14ac:dyDescent="0.25">
      <c r="A12" s="37">
        <v>2013</v>
      </c>
      <c r="B12" s="40">
        <v>121.75581149405718</v>
      </c>
      <c r="C12" s="38"/>
      <c r="D12" s="38"/>
      <c r="E12" s="38"/>
      <c r="F12" s="12"/>
      <c r="G12" s="12"/>
      <c r="H12" s="12"/>
      <c r="I12" s="12"/>
      <c r="J12" s="12"/>
      <c r="K12" s="12"/>
      <c r="L12"/>
      <c r="M12"/>
      <c r="N12" s="14"/>
      <c r="O12" s="14"/>
      <c r="P12" s="14"/>
    </row>
    <row r="13" spans="1:16" x14ac:dyDescent="0.25">
      <c r="A13" s="37">
        <v>2014</v>
      </c>
      <c r="B13" s="40">
        <v>123.82327453176971</v>
      </c>
      <c r="C13" s="38"/>
      <c r="D13" s="38"/>
      <c r="E13" s="38"/>
      <c r="F13" s="12"/>
      <c r="G13" s="12"/>
      <c r="H13" s="12"/>
      <c r="I13" s="12"/>
      <c r="J13" s="12"/>
      <c r="K13" s="12"/>
      <c r="L13"/>
      <c r="M13"/>
      <c r="N13" s="14"/>
      <c r="O13" s="14"/>
      <c r="P13" s="14"/>
    </row>
    <row r="14" spans="1:16" x14ac:dyDescent="0.25">
      <c r="A14" s="37">
        <v>2015</v>
      </c>
      <c r="B14" s="40">
        <v>118.19128049077098</v>
      </c>
      <c r="C14" s="38"/>
      <c r="D14" s="38"/>
      <c r="E14" s="38"/>
      <c r="F14" s="12"/>
      <c r="G14" s="12"/>
      <c r="H14" s="12"/>
      <c r="I14" s="12"/>
      <c r="J14" s="12"/>
      <c r="K14" s="12"/>
      <c r="L14"/>
      <c r="M14"/>
      <c r="N14" s="14"/>
      <c r="O14" s="14"/>
      <c r="P14" s="14"/>
    </row>
    <row r="15" spans="1:16" x14ac:dyDescent="0.25">
      <c r="A15" s="37">
        <v>2016</v>
      </c>
      <c r="B15" s="40">
        <v>113.71693998096508</v>
      </c>
      <c r="C15" s="38"/>
      <c r="D15" s="38"/>
      <c r="E15" s="38"/>
      <c r="F15" s="12"/>
      <c r="G15" s="12"/>
      <c r="H15" s="12"/>
      <c r="I15" s="12"/>
      <c r="J15" s="12"/>
      <c r="K15" s="12"/>
      <c r="L15"/>
      <c r="M15"/>
      <c r="N15" s="14"/>
      <c r="O15" s="14"/>
      <c r="P15" s="14"/>
    </row>
    <row r="16" spans="1:16" x14ac:dyDescent="0.25">
      <c r="A16" s="37">
        <v>2017</v>
      </c>
      <c r="B16" s="40">
        <v>113.06188682631705</v>
      </c>
      <c r="C16" s="38"/>
      <c r="D16" s="38"/>
      <c r="E16" s="38"/>
      <c r="F16" s="12"/>
      <c r="G16" s="12"/>
      <c r="H16" s="12"/>
      <c r="I16" s="12"/>
      <c r="J16" s="12"/>
      <c r="K16" s="12"/>
      <c r="L16"/>
      <c r="M16"/>
      <c r="N16" s="14"/>
      <c r="O16" s="14"/>
      <c r="P16" s="14"/>
    </row>
    <row r="17" spans="1:16" x14ac:dyDescent="0.25">
      <c r="A17" s="37">
        <v>2018</v>
      </c>
      <c r="B17" s="40">
        <v>113.58647425810881</v>
      </c>
      <c r="C17" s="38"/>
      <c r="D17" s="38"/>
      <c r="E17" s="38"/>
      <c r="F17" s="12"/>
      <c r="G17" s="12"/>
      <c r="H17" s="12"/>
      <c r="I17" s="12"/>
      <c r="J17" s="12"/>
      <c r="K17" s="12"/>
      <c r="L17"/>
      <c r="M17"/>
      <c r="N17" s="14"/>
      <c r="O17" s="14"/>
      <c r="P17" s="14"/>
    </row>
    <row r="18" spans="1:16" x14ac:dyDescent="0.25">
      <c r="A18" s="37">
        <v>2019</v>
      </c>
      <c r="B18" s="40">
        <v>116.47826231974143</v>
      </c>
      <c r="C18" s="38"/>
      <c r="D18" s="38"/>
      <c r="E18" s="38"/>
      <c r="F18" s="12"/>
      <c r="G18" s="12"/>
      <c r="H18" s="12"/>
      <c r="I18" s="12"/>
      <c r="J18" s="12"/>
      <c r="K18" s="12"/>
      <c r="L18"/>
      <c r="M18"/>
      <c r="N18" s="14"/>
      <c r="O18" s="14"/>
      <c r="P18" s="14"/>
    </row>
    <row r="19" spans="1:16" x14ac:dyDescent="0.25">
      <c r="A19" s="37">
        <v>2020</v>
      </c>
      <c r="B19" s="40">
        <v>118.64113406227972</v>
      </c>
      <c r="C19" s="38"/>
      <c r="D19" s="38"/>
      <c r="E19" s="38"/>
      <c r="F19" s="12"/>
      <c r="G19" s="12"/>
      <c r="H19" s="12"/>
      <c r="I19" s="12"/>
      <c r="J19" s="12"/>
      <c r="K19" s="12"/>
      <c r="L19"/>
      <c r="M19"/>
      <c r="N19" s="14"/>
      <c r="O19" s="14"/>
      <c r="P19" s="14"/>
    </row>
    <row r="20" spans="1:16" x14ac:dyDescent="0.25">
      <c r="A20" s="37">
        <v>2021</v>
      </c>
      <c r="B20" s="40">
        <v>127.59090622534094</v>
      </c>
      <c r="C20" s="38"/>
      <c r="D20" s="38"/>
      <c r="E20" s="38"/>
      <c r="F20" s="12"/>
      <c r="G20" s="12"/>
      <c r="H20" s="12"/>
      <c r="I20" s="12"/>
      <c r="J20" s="12"/>
      <c r="K20" s="12"/>
      <c r="L20"/>
      <c r="M20"/>
      <c r="N20" s="14"/>
      <c r="O20" s="14"/>
      <c r="P20" s="14"/>
    </row>
    <row r="21" spans="1:16" x14ac:dyDescent="0.25">
      <c r="A21" s="37">
        <v>2022</v>
      </c>
      <c r="B21" s="40">
        <v>132.4271003727772</v>
      </c>
      <c r="C21" s="38"/>
      <c r="D21" s="38"/>
      <c r="E21" s="38"/>
      <c r="F21" s="12"/>
      <c r="G21" s="12"/>
      <c r="H21" s="12"/>
      <c r="I21" s="12"/>
      <c r="J21" s="12"/>
      <c r="K21" s="12"/>
      <c r="L21"/>
      <c r="M21"/>
      <c r="N21" s="14"/>
      <c r="O21" s="14"/>
      <c r="P21" s="14"/>
    </row>
    <row r="22" spans="1:16" x14ac:dyDescent="0.25">
      <c r="A22" s="37">
        <v>2023</v>
      </c>
      <c r="B22" s="40">
        <v>130.78234705823519</v>
      </c>
      <c r="C22" s="38">
        <v>130.79285974948692</v>
      </c>
      <c r="D22" s="38">
        <v>131.02543092623273</v>
      </c>
      <c r="E22" s="38">
        <v>131.06446789620895</v>
      </c>
      <c r="F22" s="12"/>
      <c r="G22" s="12"/>
      <c r="H22" s="12"/>
      <c r="I22" s="12"/>
      <c r="J22" s="12"/>
      <c r="K22" s="12"/>
      <c r="L22"/>
      <c r="M22"/>
      <c r="N22" s="14"/>
      <c r="O22" s="14"/>
      <c r="P22" s="14"/>
    </row>
    <row r="23" spans="1:16" x14ac:dyDescent="0.25">
      <c r="A23" s="37">
        <v>2024</v>
      </c>
      <c r="B23" s="40">
        <v>134.19017544327696</v>
      </c>
      <c r="C23" s="38">
        <v>134.21560188312699</v>
      </c>
      <c r="D23" s="38">
        <v>134.28113070976926</v>
      </c>
      <c r="E23" s="38">
        <v>134.35534054602951</v>
      </c>
      <c r="F23" s="12"/>
      <c r="G23" s="12"/>
      <c r="H23" s="12"/>
      <c r="I23" s="12"/>
      <c r="J23" s="12"/>
      <c r="K23" s="12"/>
      <c r="L23"/>
      <c r="M23"/>
      <c r="N23" s="14"/>
      <c r="O23" s="14"/>
      <c r="P23" s="14"/>
    </row>
    <row r="24" spans="1:16" x14ac:dyDescent="0.25">
      <c r="A24" s="37">
        <v>2025</v>
      </c>
      <c r="B24" s="40">
        <v>137.24712424877046</v>
      </c>
      <c r="C24" s="38">
        <v>137.61733922547012</v>
      </c>
      <c r="D24" s="38">
        <v>137.30569764253551</v>
      </c>
      <c r="E24" s="38">
        <v>137.46542416103068</v>
      </c>
      <c r="F24" s="12"/>
      <c r="G24" s="12"/>
      <c r="H24" s="12"/>
      <c r="I24" s="12"/>
      <c r="J24" s="12"/>
      <c r="K24" s="12"/>
      <c r="L24"/>
      <c r="M24" s="14"/>
      <c r="N24" s="14"/>
      <c r="O24" s="14"/>
      <c r="P24" s="14"/>
    </row>
    <row r="25" spans="1:16" x14ac:dyDescent="0.25">
      <c r="A25" s="37">
        <v>2026</v>
      </c>
      <c r="B25" s="40">
        <v>139.90346736944613</v>
      </c>
      <c r="C25" s="38">
        <v>140.30203384460364</v>
      </c>
      <c r="D25" s="38">
        <v>140.03078310414944</v>
      </c>
      <c r="E25" s="38">
        <v>140.36829205486882</v>
      </c>
      <c r="L25"/>
      <c r="M25" s="14"/>
      <c r="N25" s="14"/>
      <c r="O25" s="21"/>
      <c r="P25" s="21"/>
    </row>
    <row r="26" spans="1:16" x14ac:dyDescent="0.25">
      <c r="A26" s="37">
        <v>2027</v>
      </c>
      <c r="B26" s="40">
        <v>142.70338716579647</v>
      </c>
      <c r="C26" s="38">
        <v>143.14057868814186</v>
      </c>
      <c r="D26" s="38">
        <v>142.58989316279127</v>
      </c>
      <c r="E26" s="38">
        <v>143.15927488427309</v>
      </c>
      <c r="L26"/>
      <c r="M26" s="14"/>
      <c r="N26" s="14"/>
      <c r="O26" s="21"/>
      <c r="P26" s="14"/>
    </row>
    <row r="27" spans="1:16" x14ac:dyDescent="0.25">
      <c r="A27" s="37">
        <v>2028</v>
      </c>
      <c r="B27" s="40">
        <v>144.97068399046105</v>
      </c>
      <c r="C27" s="38">
        <v>145.78336770077391</v>
      </c>
      <c r="D27" s="38">
        <v>144.88840239431352</v>
      </c>
      <c r="E27" s="38">
        <v>145.75599197986995</v>
      </c>
      <c r="L27"/>
      <c r="M27" s="14"/>
      <c r="N27" s="14"/>
      <c r="O27" s="14"/>
      <c r="P27" s="14"/>
    </row>
    <row r="28" spans="1:16" x14ac:dyDescent="0.25">
      <c r="A28" s="37">
        <v>2029</v>
      </c>
      <c r="B28" s="40">
        <v>147.23068753311793</v>
      </c>
      <c r="C28" s="38">
        <v>148.11095658396437</v>
      </c>
      <c r="D28" s="38">
        <v>146.81948979381744</v>
      </c>
      <c r="E28" s="38">
        <v>148.13455616347196</v>
      </c>
      <c r="L28"/>
      <c r="M28" s="14"/>
      <c r="N28" s="14"/>
      <c r="O28" s="14"/>
      <c r="P28" s="14"/>
    </row>
    <row r="29" spans="1:16" x14ac:dyDescent="0.25">
      <c r="A29" s="37">
        <v>2030</v>
      </c>
      <c r="B29" s="40">
        <v>149.32830929692639</v>
      </c>
      <c r="C29" s="38">
        <v>150.62030478996289</v>
      </c>
      <c r="D29" s="38">
        <v>148.47463255908258</v>
      </c>
      <c r="E29" s="38">
        <v>150.41193901581295</v>
      </c>
      <c r="L29"/>
      <c r="M29" s="14"/>
      <c r="N29" s="14"/>
      <c r="O29" s="14"/>
      <c r="P29" s="14"/>
    </row>
    <row r="30" spans="1:16" x14ac:dyDescent="0.25">
      <c r="A30" s="37">
        <v>2031</v>
      </c>
      <c r="B30" s="40">
        <v>151.28375279905268</v>
      </c>
      <c r="C30" s="38">
        <v>152.68708540123322</v>
      </c>
      <c r="D30" s="38">
        <v>149.72242723220137</v>
      </c>
      <c r="E30" s="38">
        <v>152.41339304896056</v>
      </c>
      <c r="L30"/>
      <c r="M30" s="14"/>
      <c r="N30" s="14"/>
      <c r="O30" s="14"/>
      <c r="P30" s="14"/>
    </row>
    <row r="31" spans="1:16" x14ac:dyDescent="0.25">
      <c r="A31" s="37">
        <v>2032</v>
      </c>
      <c r="B31" s="40">
        <v>152.63259031458725</v>
      </c>
      <c r="C31" s="38">
        <v>154.4888317007952</v>
      </c>
      <c r="D31" s="38">
        <v>150.35655832037855</v>
      </c>
      <c r="E31" s="38">
        <v>153.8299995344326</v>
      </c>
      <c r="L31"/>
      <c r="M31" s="14"/>
      <c r="N31" s="14"/>
      <c r="O31" s="14"/>
      <c r="P31" s="14"/>
    </row>
    <row r="32" spans="1:16" x14ac:dyDescent="0.25">
      <c r="A32" s="37">
        <v>2033</v>
      </c>
      <c r="B32" s="40">
        <v>153.82404841199937</v>
      </c>
      <c r="C32" s="38">
        <v>156.15949726363502</v>
      </c>
      <c r="D32" s="38">
        <v>151.041245075673</v>
      </c>
      <c r="E32" s="38">
        <v>155.43380877747262</v>
      </c>
      <c r="L32"/>
      <c r="M32" s="14"/>
      <c r="N32" s="14"/>
      <c r="O32" s="14"/>
      <c r="P32" s="14"/>
    </row>
    <row r="33" spans="1:16" x14ac:dyDescent="0.25">
      <c r="A33" s="37">
        <v>2034</v>
      </c>
      <c r="B33" s="40">
        <v>155.32447767142051</v>
      </c>
      <c r="C33" s="38">
        <v>158.16811498527559</v>
      </c>
      <c r="D33" s="38">
        <v>151.49846360784559</v>
      </c>
      <c r="E33" s="38">
        <v>156.94936487397234</v>
      </c>
      <c r="L33"/>
      <c r="M33" s="14"/>
      <c r="N33" s="14"/>
      <c r="O33" s="14"/>
      <c r="P33" s="14"/>
    </row>
    <row r="34" spans="1:16" x14ac:dyDescent="0.25">
      <c r="A34" s="37">
        <v>2035</v>
      </c>
      <c r="B34" s="40">
        <v>156.41684509913412</v>
      </c>
      <c r="C34" s="38">
        <v>159.79974969231773</v>
      </c>
      <c r="D34" s="38">
        <v>151.65563654989333</v>
      </c>
      <c r="E34" s="38">
        <v>158.31836608817983</v>
      </c>
      <c r="L34"/>
      <c r="M34" s="14"/>
      <c r="N34" s="14"/>
      <c r="O34" s="14"/>
      <c r="P34" s="14"/>
    </row>
    <row r="35" spans="1:16" x14ac:dyDescent="0.25">
      <c r="A35" s="37">
        <v>2036</v>
      </c>
      <c r="B35" s="40">
        <v>157.19487560994665</v>
      </c>
      <c r="C35" s="38">
        <v>161.47899670566741</v>
      </c>
      <c r="D35" s="38">
        <v>151.57555975353733</v>
      </c>
      <c r="E35" s="38">
        <v>159.62232855308304</v>
      </c>
      <c r="L35"/>
      <c r="M35" s="14"/>
      <c r="N35" s="14"/>
      <c r="O35" s="14"/>
      <c r="P35" s="14"/>
    </row>
    <row r="36" spans="1:16" x14ac:dyDescent="0.25">
      <c r="A36" s="37">
        <v>2037</v>
      </c>
      <c r="B36" s="40">
        <v>158.10361934205764</v>
      </c>
      <c r="C36" s="38">
        <v>162.99546679867336</v>
      </c>
      <c r="D36" s="38">
        <v>151.15742873819451</v>
      </c>
      <c r="E36" s="38">
        <v>160.76874891082701</v>
      </c>
      <c r="L36"/>
      <c r="M36" s="14"/>
      <c r="N36" s="14"/>
      <c r="O36" s="14"/>
      <c r="P36" s="14"/>
    </row>
    <row r="37" spans="1:16" x14ac:dyDescent="0.25">
      <c r="A37" s="37">
        <v>2038</v>
      </c>
      <c r="B37" s="40">
        <v>158.57411365853858</v>
      </c>
      <c r="C37" s="38">
        <v>164.42650883908956</v>
      </c>
      <c r="D37" s="38">
        <v>150.41973583990904</v>
      </c>
      <c r="E37" s="38">
        <v>161.77293247577532</v>
      </c>
      <c r="L37"/>
      <c r="M37" s="14"/>
      <c r="N37" s="14"/>
      <c r="O37" s="14"/>
      <c r="P37" s="14"/>
    </row>
    <row r="38" spans="1:16" x14ac:dyDescent="0.25">
      <c r="A38" s="37">
        <v>2039</v>
      </c>
      <c r="B38" s="40">
        <v>158.88716965128461</v>
      </c>
      <c r="C38" s="38">
        <v>165.72613374350848</v>
      </c>
      <c r="D38" s="38">
        <v>149.38609472305518</v>
      </c>
      <c r="E38" s="38">
        <v>162.64690216718651</v>
      </c>
      <c r="L38"/>
      <c r="M38" s="14"/>
      <c r="N38" s="14"/>
      <c r="O38" s="14"/>
      <c r="P38" s="14"/>
    </row>
    <row r="39" spans="1:16" x14ac:dyDescent="0.25">
      <c r="A39" s="37">
        <v>2040</v>
      </c>
      <c r="B39" s="40">
        <v>159.0191745940644</v>
      </c>
      <c r="C39" s="38">
        <v>166.86722502590004</v>
      </c>
      <c r="D39" s="38">
        <v>148.26138235862837</v>
      </c>
      <c r="E39" s="38">
        <v>163.56202874176824</v>
      </c>
      <c r="L39"/>
      <c r="M39" s="14"/>
      <c r="N39" s="14"/>
      <c r="O39" s="14"/>
      <c r="P39" s="14"/>
    </row>
    <row r="40" spans="1:16" x14ac:dyDescent="0.25">
      <c r="A40" s="37">
        <v>2041</v>
      </c>
      <c r="B40" s="40">
        <v>159.16248115949193</v>
      </c>
      <c r="C40" s="38">
        <v>168.05000518968211</v>
      </c>
      <c r="D40" s="38">
        <v>146.83775817005522</v>
      </c>
      <c r="E40" s="38">
        <v>164.1287980454444</v>
      </c>
      <c r="L40"/>
      <c r="M40" s="14"/>
      <c r="N40" s="14"/>
      <c r="O40" s="14"/>
      <c r="P40" s="14"/>
    </row>
    <row r="41" spans="1:16" x14ac:dyDescent="0.25">
      <c r="A41" s="37">
        <v>2042</v>
      </c>
      <c r="B41" s="40">
        <v>158.77077149573921</v>
      </c>
      <c r="C41" s="38">
        <v>168.71338183205086</v>
      </c>
      <c r="D41" s="38">
        <v>145.14197996012214</v>
      </c>
      <c r="E41" s="38">
        <v>164.43958354448401</v>
      </c>
      <c r="L41"/>
      <c r="M41" s="14"/>
      <c r="N41" s="14"/>
      <c r="O41" s="14"/>
      <c r="P41" s="14"/>
    </row>
    <row r="42" spans="1:16" x14ac:dyDescent="0.25">
      <c r="A42" s="37">
        <v>2043</v>
      </c>
      <c r="B42" s="40">
        <v>158.36042471658939</v>
      </c>
      <c r="C42" s="38">
        <v>169.36997487689825</v>
      </c>
      <c r="D42" s="38">
        <v>143.38865610195808</v>
      </c>
      <c r="E42" s="38">
        <v>164.67828484838179</v>
      </c>
      <c r="L42"/>
      <c r="M42" s="14"/>
      <c r="N42" s="14"/>
      <c r="O42" s="14"/>
      <c r="P42" s="14"/>
    </row>
    <row r="43" spans="1:16" x14ac:dyDescent="0.25">
      <c r="A43" s="37">
        <v>2044</v>
      </c>
      <c r="B43" s="40">
        <v>157.8655605105169</v>
      </c>
      <c r="C43" s="38">
        <v>169.95047694186917</v>
      </c>
      <c r="D43" s="38">
        <v>141.42942004889161</v>
      </c>
      <c r="E43" s="38">
        <v>164.66995352771369</v>
      </c>
      <c r="L43"/>
      <c r="M43" s="14"/>
      <c r="N43" s="14"/>
      <c r="O43" s="14"/>
      <c r="P43" s="14"/>
    </row>
    <row r="44" spans="1:16" x14ac:dyDescent="0.25">
      <c r="A44" s="37">
        <v>2045</v>
      </c>
      <c r="B44" s="40">
        <v>157.34014125672851</v>
      </c>
      <c r="C44" s="38">
        <v>170.50581033627034</v>
      </c>
      <c r="D44" s="38">
        <v>139.56677947213234</v>
      </c>
      <c r="E44" s="38">
        <v>164.59948818995406</v>
      </c>
      <c r="L44"/>
      <c r="M44" s="14"/>
      <c r="N44" s="14"/>
      <c r="O44" s="14"/>
      <c r="P44" s="14"/>
    </row>
    <row r="45" spans="1:16" x14ac:dyDescent="0.25">
      <c r="A45" s="37">
        <v>2046</v>
      </c>
      <c r="B45" s="40">
        <v>157.03371894575483</v>
      </c>
      <c r="C45" s="38">
        <v>171.30149277765406</v>
      </c>
      <c r="D45" s="38">
        <v>137.96988543983025</v>
      </c>
      <c r="E45" s="38">
        <v>164.71646369471392</v>
      </c>
      <c r="L45"/>
      <c r="M45" s="14"/>
      <c r="N45" s="14"/>
      <c r="O45" s="14"/>
      <c r="P45" s="14"/>
    </row>
    <row r="46" spans="1:16" x14ac:dyDescent="0.25">
      <c r="A46" s="37">
        <v>2047</v>
      </c>
      <c r="B46" s="40">
        <v>156.61149264560333</v>
      </c>
      <c r="C46" s="38">
        <v>171.98202795066425</v>
      </c>
      <c r="D46" s="38">
        <v>136.51750272907685</v>
      </c>
      <c r="E46" s="38">
        <v>164.86084974109724</v>
      </c>
      <c r="L46"/>
      <c r="M46" s="14"/>
      <c r="N46" s="14"/>
      <c r="O46" s="14"/>
      <c r="P46" s="14"/>
    </row>
    <row r="47" spans="1:16" x14ac:dyDescent="0.25">
      <c r="A47" s="37">
        <v>2048</v>
      </c>
      <c r="B47" s="40">
        <v>156.36295452499775</v>
      </c>
      <c r="C47" s="38">
        <v>172.83513817773925</v>
      </c>
      <c r="D47" s="38">
        <v>135.09058229140277</v>
      </c>
      <c r="E47" s="38">
        <v>164.89124032314578</v>
      </c>
      <c r="L47"/>
      <c r="M47" s="14"/>
      <c r="N47" s="14"/>
      <c r="O47" s="14"/>
      <c r="P47" s="14"/>
    </row>
    <row r="48" spans="1:16" x14ac:dyDescent="0.25">
      <c r="A48" s="37">
        <v>2049</v>
      </c>
      <c r="B48" s="40">
        <v>156.03498757084753</v>
      </c>
      <c r="C48" s="38">
        <v>173.60613766291681</v>
      </c>
      <c r="D48" s="38">
        <v>133.65437928390281</v>
      </c>
      <c r="E48" s="38">
        <v>164.75311984881978</v>
      </c>
      <c r="L48"/>
      <c r="M48" s="14"/>
      <c r="N48" s="14"/>
      <c r="O48" s="14"/>
      <c r="P48" s="14"/>
    </row>
    <row r="49" spans="1:16" x14ac:dyDescent="0.25">
      <c r="A49" s="37">
        <v>2050</v>
      </c>
      <c r="B49" s="40">
        <v>155.46861223164822</v>
      </c>
      <c r="C49" s="38">
        <v>174.14808038686778</v>
      </c>
      <c r="D49" s="38">
        <v>132.05897634087614</v>
      </c>
      <c r="E49" s="38">
        <v>164.33244013807621</v>
      </c>
      <c r="L49"/>
      <c r="M49" s="14"/>
      <c r="N49" s="14"/>
      <c r="O49" s="14"/>
      <c r="P49" s="14"/>
    </row>
    <row r="50" spans="1:16" x14ac:dyDescent="0.25">
      <c r="L50"/>
      <c r="M50" s="14"/>
      <c r="N50" s="14"/>
      <c r="O50" s="14"/>
      <c r="P50" s="14"/>
    </row>
    <row r="51" spans="1:16" x14ac:dyDescent="0.25">
      <c r="L51"/>
      <c r="M51" s="14"/>
      <c r="N51" s="14"/>
      <c r="O51" s="14"/>
      <c r="P51" s="14"/>
    </row>
    <row r="52" spans="1:16" x14ac:dyDescent="0.25">
      <c r="A52" s="10"/>
    </row>
    <row r="53" spans="1:16" x14ac:dyDescent="0.25">
      <c r="A53" s="10"/>
    </row>
  </sheetData>
  <hyperlinks>
    <hyperlink ref="F1" location="Índice!A1" display="Retornar ao Índice" xr:uid="{15059572-576D-4FF0-855C-31466A5E10EA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4"/>
  <sheetViews>
    <sheetView showGridLines="0" workbookViewId="0"/>
  </sheetViews>
  <sheetFormatPr defaultColWidth="9.140625" defaultRowHeight="15" x14ac:dyDescent="0.25"/>
  <cols>
    <col min="1" max="1" width="9.140625" style="1" customWidth="1"/>
    <col min="2" max="3" width="12.5703125" style="1" customWidth="1"/>
    <col min="4" max="5" width="9.140625" style="1" customWidth="1"/>
    <col min="6" max="16384" width="9.140625" style="1"/>
  </cols>
  <sheetData>
    <row r="1" spans="1:6" x14ac:dyDescent="0.25">
      <c r="F1" s="32" t="s">
        <v>2</v>
      </c>
    </row>
    <row r="5" spans="1:6" x14ac:dyDescent="0.25">
      <c r="A5" s="33" t="str">
        <f>Índice!$A$11</f>
        <v>Figura 1-1</v>
      </c>
      <c r="B5" s="10" t="str">
        <f>Índice!$B$11</f>
        <v>Licenciamento anual de caminhões e ônibus novos no Brasil, por tipo de veículo, 1960 - 2022</v>
      </c>
      <c r="C5" s="10"/>
    </row>
    <row r="6" spans="1:6" x14ac:dyDescent="0.25">
      <c r="A6" s="33" t="s">
        <v>50</v>
      </c>
      <c r="B6" s="10" t="s">
        <v>8</v>
      </c>
      <c r="C6" s="10"/>
    </row>
    <row r="7" spans="1:6" x14ac:dyDescent="0.25">
      <c r="A7" s="10"/>
      <c r="B7" s="10"/>
      <c r="C7" s="10"/>
    </row>
    <row r="8" spans="1:6" x14ac:dyDescent="0.25">
      <c r="A8" s="41" t="s">
        <v>0</v>
      </c>
      <c r="B8" s="42" t="s">
        <v>6</v>
      </c>
      <c r="C8" s="44" t="s">
        <v>7</v>
      </c>
    </row>
    <row r="9" spans="1:6" x14ac:dyDescent="0.25">
      <c r="A9" s="37">
        <v>1960</v>
      </c>
      <c r="B9" s="40">
        <v>38053</v>
      </c>
      <c r="C9" s="38">
        <v>3949</v>
      </c>
      <c r="E9" s="3"/>
      <c r="F9" s="8"/>
    </row>
    <row r="10" spans="1:6" x14ac:dyDescent="0.25">
      <c r="A10" s="37">
        <v>1961</v>
      </c>
      <c r="B10" s="40">
        <v>26289</v>
      </c>
      <c r="C10" s="38">
        <v>3050</v>
      </c>
      <c r="E10" s="3"/>
      <c r="F10" s="8"/>
    </row>
    <row r="11" spans="1:6" x14ac:dyDescent="0.25">
      <c r="A11" s="37">
        <v>1962</v>
      </c>
      <c r="B11" s="40">
        <v>36194</v>
      </c>
      <c r="C11" s="38">
        <v>3349</v>
      </c>
      <c r="E11" s="3"/>
      <c r="F11" s="8"/>
    </row>
    <row r="12" spans="1:6" x14ac:dyDescent="0.25">
      <c r="A12" s="37">
        <v>1963</v>
      </c>
      <c r="B12" s="40">
        <v>21536</v>
      </c>
      <c r="C12" s="38">
        <v>2420</v>
      </c>
      <c r="E12" s="3"/>
      <c r="F12" s="8"/>
    </row>
    <row r="13" spans="1:6" x14ac:dyDescent="0.25">
      <c r="A13" s="37">
        <v>1964</v>
      </c>
      <c r="B13" s="40">
        <v>21174</v>
      </c>
      <c r="C13" s="38">
        <v>2624</v>
      </c>
      <c r="E13" s="3"/>
      <c r="F13" s="8"/>
    </row>
    <row r="14" spans="1:6" x14ac:dyDescent="0.25">
      <c r="A14" s="37">
        <v>1965</v>
      </c>
      <c r="B14" s="40">
        <v>22451</v>
      </c>
      <c r="C14" s="38">
        <v>2956</v>
      </c>
      <c r="E14" s="3"/>
      <c r="F14" s="8"/>
    </row>
    <row r="15" spans="1:6" x14ac:dyDescent="0.25">
      <c r="A15" s="37">
        <v>1966</v>
      </c>
      <c r="B15" s="40">
        <v>30547</v>
      </c>
      <c r="C15" s="38">
        <v>3632</v>
      </c>
      <c r="E15" s="3"/>
      <c r="F15" s="8"/>
    </row>
    <row r="16" spans="1:6" x14ac:dyDescent="0.25">
      <c r="A16" s="37">
        <v>1967</v>
      </c>
      <c r="B16" s="40">
        <v>27609</v>
      </c>
      <c r="C16" s="38">
        <v>4788</v>
      </c>
      <c r="E16" s="3"/>
      <c r="F16" s="8"/>
    </row>
    <row r="17" spans="1:6" x14ac:dyDescent="0.25">
      <c r="A17" s="37">
        <v>1968</v>
      </c>
      <c r="B17" s="40">
        <v>40458</v>
      </c>
      <c r="C17" s="38">
        <v>7002</v>
      </c>
      <c r="E17" s="3"/>
      <c r="F17" s="8"/>
    </row>
    <row r="18" spans="1:6" x14ac:dyDescent="0.25">
      <c r="A18" s="37">
        <v>1969</v>
      </c>
      <c r="B18" s="40">
        <v>39433</v>
      </c>
      <c r="C18" s="38">
        <v>5627</v>
      </c>
      <c r="E18" s="3"/>
      <c r="F18" s="8"/>
    </row>
    <row r="19" spans="1:6" x14ac:dyDescent="0.25">
      <c r="A19" s="37">
        <v>1970</v>
      </c>
      <c r="B19" s="40">
        <v>38167</v>
      </c>
      <c r="C19" s="38">
        <v>4123</v>
      </c>
      <c r="E19" s="3"/>
      <c r="F19" s="8"/>
    </row>
    <row r="20" spans="1:6" x14ac:dyDescent="0.25">
      <c r="A20" s="37">
        <v>1971</v>
      </c>
      <c r="B20" s="40">
        <v>37643</v>
      </c>
      <c r="C20" s="38">
        <v>4336</v>
      </c>
      <c r="E20" s="3"/>
      <c r="F20" s="8"/>
    </row>
    <row r="21" spans="1:6" x14ac:dyDescent="0.25">
      <c r="A21" s="37">
        <v>1972</v>
      </c>
      <c r="B21" s="40">
        <v>50342</v>
      </c>
      <c r="C21" s="38">
        <v>4222</v>
      </c>
      <c r="E21" s="3"/>
      <c r="F21" s="8"/>
    </row>
    <row r="22" spans="1:6" x14ac:dyDescent="0.25">
      <c r="A22" s="37">
        <v>1973</v>
      </c>
      <c r="B22" s="40">
        <v>64818</v>
      </c>
      <c r="C22" s="38">
        <v>6400</v>
      </c>
      <c r="E22" s="3"/>
      <c r="F22" s="8"/>
    </row>
    <row r="23" spans="1:6" x14ac:dyDescent="0.25">
      <c r="A23" s="37">
        <v>1974</v>
      </c>
      <c r="B23" s="40">
        <v>71433</v>
      </c>
      <c r="C23" s="38">
        <v>7167</v>
      </c>
      <c r="E23" s="3"/>
      <c r="F23" s="8"/>
    </row>
    <row r="24" spans="1:6" x14ac:dyDescent="0.25">
      <c r="A24" s="37">
        <v>1975</v>
      </c>
      <c r="B24" s="40">
        <v>69901</v>
      </c>
      <c r="C24" s="38">
        <v>8931</v>
      </c>
      <c r="E24" s="3"/>
      <c r="F24" s="8"/>
    </row>
    <row r="25" spans="1:6" x14ac:dyDescent="0.25">
      <c r="A25" s="37">
        <v>1976</v>
      </c>
      <c r="B25" s="40">
        <v>74971</v>
      </c>
      <c r="C25" s="38">
        <v>10986</v>
      </c>
      <c r="E25" s="3"/>
      <c r="F25" s="8"/>
    </row>
    <row r="26" spans="1:6" x14ac:dyDescent="0.25">
      <c r="A26" s="37">
        <v>1977</v>
      </c>
      <c r="B26" s="40">
        <v>90246</v>
      </c>
      <c r="C26" s="38">
        <v>12038</v>
      </c>
      <c r="E26" s="3"/>
      <c r="F26" s="8"/>
    </row>
    <row r="27" spans="1:6" x14ac:dyDescent="0.25">
      <c r="A27" s="37">
        <v>1978</v>
      </c>
      <c r="B27" s="40">
        <v>78892</v>
      </c>
      <c r="C27" s="38">
        <v>11861</v>
      </c>
      <c r="E27" s="3"/>
      <c r="F27" s="8"/>
    </row>
    <row r="28" spans="1:6" x14ac:dyDescent="0.25">
      <c r="A28" s="37">
        <v>1979</v>
      </c>
      <c r="B28" s="40">
        <v>78705</v>
      </c>
      <c r="C28" s="38">
        <v>11529</v>
      </c>
      <c r="E28" s="3"/>
      <c r="F28" s="8"/>
    </row>
    <row r="29" spans="1:6" x14ac:dyDescent="0.25">
      <c r="A29" s="37">
        <v>1980</v>
      </c>
      <c r="B29" s="40">
        <v>81933</v>
      </c>
      <c r="C29" s="38">
        <v>11532</v>
      </c>
      <c r="E29" s="3"/>
      <c r="F29" s="8"/>
    </row>
    <row r="30" spans="1:6" x14ac:dyDescent="0.25">
      <c r="A30" s="37">
        <v>1981</v>
      </c>
      <c r="B30" s="40">
        <v>55938</v>
      </c>
      <c r="C30" s="38">
        <v>9179</v>
      </c>
      <c r="E30" s="3"/>
      <c r="F30" s="8"/>
    </row>
    <row r="31" spans="1:6" x14ac:dyDescent="0.25">
      <c r="A31" s="37">
        <v>1982</v>
      </c>
      <c r="B31" s="40">
        <v>41257</v>
      </c>
      <c r="C31" s="38">
        <v>8045</v>
      </c>
      <c r="E31" s="3"/>
      <c r="F31" s="8"/>
    </row>
    <row r="32" spans="1:6" x14ac:dyDescent="0.25">
      <c r="A32" s="37">
        <v>1983</v>
      </c>
      <c r="B32" s="40">
        <v>34573</v>
      </c>
      <c r="C32" s="38">
        <v>6575</v>
      </c>
      <c r="E32" s="3"/>
      <c r="F32" s="8"/>
    </row>
    <row r="33" spans="1:6" x14ac:dyDescent="0.25">
      <c r="A33" s="37">
        <v>1984</v>
      </c>
      <c r="B33" s="40">
        <v>42883</v>
      </c>
      <c r="C33" s="38">
        <v>5997</v>
      </c>
      <c r="E33" s="3"/>
      <c r="F33" s="8"/>
    </row>
    <row r="34" spans="1:6" x14ac:dyDescent="0.25">
      <c r="A34" s="37">
        <v>1985</v>
      </c>
      <c r="B34" s="40">
        <v>55664</v>
      </c>
      <c r="C34" s="38">
        <v>7141</v>
      </c>
      <c r="E34" s="3"/>
      <c r="F34" s="8"/>
    </row>
    <row r="35" spans="1:6" x14ac:dyDescent="0.25">
      <c r="A35" s="37">
        <v>1986</v>
      </c>
      <c r="B35" s="40">
        <v>71853</v>
      </c>
      <c r="C35" s="38">
        <v>8488</v>
      </c>
      <c r="E35" s="3"/>
      <c r="F35" s="8"/>
    </row>
    <row r="36" spans="1:6" x14ac:dyDescent="0.25">
      <c r="A36" s="37">
        <v>1987</v>
      </c>
      <c r="B36" s="40">
        <v>56386</v>
      </c>
      <c r="C36" s="38">
        <v>10068</v>
      </c>
      <c r="E36" s="3"/>
      <c r="F36" s="8"/>
    </row>
    <row r="37" spans="1:6" x14ac:dyDescent="0.25">
      <c r="A37" s="37">
        <v>1988</v>
      </c>
      <c r="B37" s="40">
        <v>54912</v>
      </c>
      <c r="C37" s="38">
        <v>12968</v>
      </c>
      <c r="E37" s="3"/>
      <c r="F37" s="8"/>
    </row>
    <row r="38" spans="1:6" x14ac:dyDescent="0.25">
      <c r="A38" s="37">
        <v>1989</v>
      </c>
      <c r="B38" s="40">
        <v>48177</v>
      </c>
      <c r="C38" s="38">
        <v>9485</v>
      </c>
      <c r="E38" s="3"/>
      <c r="F38" s="8"/>
    </row>
    <row r="39" spans="1:6" x14ac:dyDescent="0.25">
      <c r="A39" s="37">
        <v>1990</v>
      </c>
      <c r="B39" s="40">
        <v>41313</v>
      </c>
      <c r="C39" s="38">
        <v>10091</v>
      </c>
      <c r="E39" s="3"/>
      <c r="F39" s="8"/>
    </row>
    <row r="40" spans="1:6" x14ac:dyDescent="0.25">
      <c r="A40" s="37">
        <v>1991</v>
      </c>
      <c r="B40" s="40">
        <v>41464</v>
      </c>
      <c r="C40" s="38">
        <v>16865</v>
      </c>
      <c r="E40" s="3"/>
      <c r="F40" s="8"/>
    </row>
    <row r="41" spans="1:6" x14ac:dyDescent="0.25">
      <c r="A41" s="37">
        <v>1992</v>
      </c>
      <c r="B41" s="40">
        <v>25659</v>
      </c>
      <c r="C41" s="38">
        <v>13706</v>
      </c>
      <c r="E41" s="3"/>
      <c r="F41" s="8"/>
    </row>
    <row r="42" spans="1:6" x14ac:dyDescent="0.25">
      <c r="A42" s="37">
        <v>1993</v>
      </c>
      <c r="B42" s="40">
        <v>38382</v>
      </c>
      <c r="C42" s="38">
        <v>11396</v>
      </c>
      <c r="E42" s="3"/>
      <c r="F42" s="8"/>
    </row>
    <row r="43" spans="1:6" x14ac:dyDescent="0.25">
      <c r="A43" s="37">
        <v>1994</v>
      </c>
      <c r="B43" s="40">
        <v>52349</v>
      </c>
      <c r="C43" s="38">
        <v>12595</v>
      </c>
      <c r="E43" s="3"/>
      <c r="F43" s="8"/>
    </row>
    <row r="44" spans="1:6" x14ac:dyDescent="0.25">
      <c r="A44" s="37">
        <v>1995</v>
      </c>
      <c r="B44" s="40">
        <v>58734</v>
      </c>
      <c r="C44" s="38">
        <v>17368</v>
      </c>
      <c r="E44" s="3"/>
      <c r="F44" s="8"/>
    </row>
    <row r="45" spans="1:6" x14ac:dyDescent="0.25">
      <c r="A45" s="37">
        <v>1996</v>
      </c>
      <c r="B45" s="40">
        <v>42134</v>
      </c>
      <c r="C45" s="38">
        <v>15518</v>
      </c>
      <c r="E45" s="3"/>
      <c r="F45" s="8"/>
    </row>
    <row r="46" spans="1:6" x14ac:dyDescent="0.25">
      <c r="A46" s="37">
        <v>1997</v>
      </c>
      <c r="B46" s="40">
        <v>54931</v>
      </c>
      <c r="C46" s="38">
        <v>14862</v>
      </c>
      <c r="E46" s="3"/>
      <c r="F46" s="8"/>
    </row>
    <row r="47" spans="1:6" x14ac:dyDescent="0.25">
      <c r="A47" s="37">
        <v>1998</v>
      </c>
      <c r="B47" s="40">
        <v>52768</v>
      </c>
      <c r="C47" s="38">
        <v>15761</v>
      </c>
      <c r="E47" s="3"/>
      <c r="F47" s="8"/>
    </row>
    <row r="48" spans="1:6" x14ac:dyDescent="0.25">
      <c r="A48" s="37">
        <v>1999</v>
      </c>
      <c r="B48" s="40">
        <v>50665</v>
      </c>
      <c r="C48" s="38">
        <v>10679</v>
      </c>
      <c r="E48" s="3"/>
      <c r="F48" s="8"/>
    </row>
    <row r="49" spans="1:6" x14ac:dyDescent="0.25">
      <c r="A49" s="37">
        <v>2000</v>
      </c>
      <c r="B49" s="40">
        <v>69209</v>
      </c>
      <c r="C49" s="38">
        <v>16628</v>
      </c>
      <c r="E49" s="3"/>
      <c r="F49" s="8"/>
    </row>
    <row r="50" spans="1:6" x14ac:dyDescent="0.25">
      <c r="A50" s="37">
        <v>2001</v>
      </c>
      <c r="B50" s="40">
        <v>73517</v>
      </c>
      <c r="C50" s="38">
        <v>16960</v>
      </c>
      <c r="E50" s="3"/>
      <c r="F50" s="8"/>
    </row>
    <row r="51" spans="1:6" x14ac:dyDescent="0.25">
      <c r="A51" s="37">
        <v>2002</v>
      </c>
      <c r="B51" s="40">
        <v>66484</v>
      </c>
      <c r="C51" s="38">
        <v>16790</v>
      </c>
      <c r="E51" s="3"/>
      <c r="F51" s="8"/>
    </row>
    <row r="52" spans="1:6" x14ac:dyDescent="0.25">
      <c r="A52" s="37">
        <v>2003</v>
      </c>
      <c r="B52" s="40">
        <v>68121</v>
      </c>
      <c r="C52" s="38">
        <v>17413</v>
      </c>
      <c r="E52" s="3"/>
      <c r="F52" s="8"/>
    </row>
    <row r="53" spans="1:6" x14ac:dyDescent="0.25">
      <c r="A53" s="37">
        <v>2004</v>
      </c>
      <c r="B53" s="40">
        <v>85729</v>
      </c>
      <c r="C53" s="38">
        <v>16982</v>
      </c>
      <c r="E53" s="3"/>
      <c r="F53" s="8"/>
    </row>
    <row r="54" spans="1:6" x14ac:dyDescent="0.25">
      <c r="A54" s="37">
        <v>2005</v>
      </c>
      <c r="B54" s="40">
        <v>79533</v>
      </c>
      <c r="C54" s="38">
        <v>15269</v>
      </c>
      <c r="E54" s="3"/>
      <c r="F54" s="8"/>
    </row>
    <row r="55" spans="1:6" x14ac:dyDescent="0.25">
      <c r="A55" s="37">
        <v>2006</v>
      </c>
      <c r="B55" s="40">
        <v>75971</v>
      </c>
      <c r="C55" s="38">
        <v>19482</v>
      </c>
    </row>
    <row r="56" spans="1:6" x14ac:dyDescent="0.25">
      <c r="A56" s="37">
        <v>2007</v>
      </c>
      <c r="B56" s="40">
        <v>98585</v>
      </c>
      <c r="C56" s="38">
        <v>22905</v>
      </c>
    </row>
    <row r="57" spans="1:6" x14ac:dyDescent="0.25">
      <c r="A57" s="37">
        <v>2008</v>
      </c>
      <c r="B57" s="40">
        <v>122287</v>
      </c>
      <c r="C57" s="38">
        <v>26874</v>
      </c>
    </row>
    <row r="58" spans="1:6" x14ac:dyDescent="0.25">
      <c r="A58" s="37">
        <v>2009</v>
      </c>
      <c r="B58" s="40">
        <v>109827</v>
      </c>
      <c r="C58" s="38">
        <v>22546</v>
      </c>
    </row>
    <row r="59" spans="1:6" x14ac:dyDescent="0.25">
      <c r="A59" s="37">
        <v>2010</v>
      </c>
      <c r="B59" s="40">
        <v>157707</v>
      </c>
      <c r="C59" s="38">
        <v>28328</v>
      </c>
    </row>
    <row r="60" spans="1:6" x14ac:dyDescent="0.25">
      <c r="A60" s="37">
        <v>2011</v>
      </c>
      <c r="B60" s="40">
        <v>172870</v>
      </c>
      <c r="C60" s="38">
        <v>34547</v>
      </c>
    </row>
    <row r="61" spans="1:6" x14ac:dyDescent="0.25">
      <c r="A61" s="37">
        <v>2012</v>
      </c>
      <c r="B61" s="40">
        <v>139174</v>
      </c>
      <c r="C61" s="38">
        <v>28714</v>
      </c>
    </row>
    <row r="62" spans="1:6" x14ac:dyDescent="0.25">
      <c r="A62" s="37">
        <v>2013</v>
      </c>
      <c r="B62" s="40">
        <v>154576</v>
      </c>
      <c r="C62" s="38">
        <v>32898</v>
      </c>
    </row>
    <row r="63" spans="1:6" x14ac:dyDescent="0.25">
      <c r="A63" s="37">
        <v>2014</v>
      </c>
      <c r="B63" s="40">
        <v>137055</v>
      </c>
      <c r="C63" s="38">
        <v>27474</v>
      </c>
    </row>
    <row r="64" spans="1:6" x14ac:dyDescent="0.25">
      <c r="A64" s="37">
        <v>2015</v>
      </c>
      <c r="B64" s="40">
        <v>71652</v>
      </c>
      <c r="C64" s="38">
        <v>16792</v>
      </c>
    </row>
    <row r="65" spans="1:3" x14ac:dyDescent="0.25">
      <c r="A65" s="37">
        <v>2016</v>
      </c>
      <c r="B65" s="40">
        <v>50560</v>
      </c>
      <c r="C65" s="38">
        <v>11161</v>
      </c>
    </row>
    <row r="66" spans="1:3" x14ac:dyDescent="0.25">
      <c r="A66" s="37">
        <v>2017</v>
      </c>
      <c r="B66" s="40">
        <v>51943</v>
      </c>
      <c r="C66" s="38">
        <v>11755</v>
      </c>
    </row>
    <row r="67" spans="1:3" x14ac:dyDescent="0.25">
      <c r="A67" s="37">
        <v>2018</v>
      </c>
      <c r="B67" s="40">
        <v>76005</v>
      </c>
      <c r="C67" s="38">
        <v>15081</v>
      </c>
    </row>
    <row r="68" spans="1:3" x14ac:dyDescent="0.25">
      <c r="A68" s="37">
        <v>2019</v>
      </c>
      <c r="B68" s="40">
        <v>101335</v>
      </c>
      <c r="C68" s="38">
        <v>20932</v>
      </c>
    </row>
    <row r="69" spans="1:3" x14ac:dyDescent="0.25">
      <c r="A69" s="37">
        <v>2020</v>
      </c>
      <c r="B69" s="40">
        <v>89678</v>
      </c>
      <c r="C69" s="38">
        <v>13940</v>
      </c>
    </row>
    <row r="70" spans="1:3" x14ac:dyDescent="0.25">
      <c r="A70" s="37">
        <v>2021</v>
      </c>
      <c r="B70" s="40">
        <v>128679</v>
      </c>
      <c r="C70" s="38">
        <v>14062</v>
      </c>
    </row>
    <row r="71" spans="1:3" x14ac:dyDescent="0.25">
      <c r="A71" s="37">
        <v>2022</v>
      </c>
      <c r="B71" s="40">
        <v>126643</v>
      </c>
      <c r="C71" s="38">
        <v>17357</v>
      </c>
    </row>
    <row r="73" spans="1:3" x14ac:dyDescent="0.25">
      <c r="A73" s="10"/>
    </row>
    <row r="74" spans="1:3" x14ac:dyDescent="0.25">
      <c r="A74" s="10"/>
    </row>
  </sheetData>
  <hyperlinks>
    <hyperlink ref="F1" location="Índice!A1" display="Retornar ao Índice" xr:uid="{9F31D355-1B0C-40B1-9176-87F84C9FCE1C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0BAB3-DA76-4BD6-8D73-D464C95B6E02}">
  <dimension ref="A1:R37"/>
  <sheetViews>
    <sheetView showGridLines="0" workbookViewId="0"/>
  </sheetViews>
  <sheetFormatPr defaultColWidth="9.140625" defaultRowHeight="15" x14ac:dyDescent="0.25"/>
  <cols>
    <col min="1" max="1" width="9.140625" style="1" customWidth="1"/>
    <col min="2" max="6" width="12.5703125" style="1" customWidth="1"/>
    <col min="7" max="7" width="9.140625" style="1"/>
    <col min="8" max="8" width="9.140625" style="1" customWidth="1"/>
    <col min="9" max="10" width="9.140625" style="1"/>
    <col min="11" max="11" width="9.140625" style="1" customWidth="1"/>
    <col min="12" max="16384" width="9.140625" style="1"/>
  </cols>
  <sheetData>
    <row r="1" spans="1:18" x14ac:dyDescent="0.25">
      <c r="F1" s="11" t="s">
        <v>2</v>
      </c>
    </row>
    <row r="4" spans="1:18" x14ac:dyDescent="0.25">
      <c r="A4" s="5"/>
    </row>
    <row r="5" spans="1:18" x14ac:dyDescent="0.25">
      <c r="A5" s="34" t="str">
        <f>Índice!$A$12</f>
        <v>Figura 1-2</v>
      </c>
      <c r="B5" s="10" t="str">
        <f>Índice!$B$12</f>
        <v>Licenciamento anual de caminhões novos no Brasil, por categoria, 2000 - 2022</v>
      </c>
      <c r="C5" s="31"/>
      <c r="D5" s="31"/>
      <c r="E5" s="31"/>
      <c r="F5" s="31"/>
    </row>
    <row r="6" spans="1:18" x14ac:dyDescent="0.25">
      <c r="A6" s="33" t="s">
        <v>50</v>
      </c>
      <c r="B6" s="10" t="s">
        <v>8</v>
      </c>
      <c r="C6" s="31"/>
      <c r="D6" s="31"/>
      <c r="E6" s="31"/>
      <c r="F6" s="31"/>
    </row>
    <row r="7" spans="1:18" x14ac:dyDescent="0.25">
      <c r="A7" s="31"/>
      <c r="B7" s="31"/>
      <c r="C7" s="31"/>
      <c r="D7" s="31"/>
      <c r="E7" s="31"/>
      <c r="F7" s="31"/>
    </row>
    <row r="8" spans="1:18" ht="24" x14ac:dyDescent="0.25">
      <c r="A8" s="41" t="s">
        <v>0</v>
      </c>
      <c r="B8" s="42" t="s">
        <v>57</v>
      </c>
      <c r="C8" s="43" t="s">
        <v>58</v>
      </c>
      <c r="D8" s="43" t="s">
        <v>59</v>
      </c>
      <c r="E8" s="43" t="s">
        <v>60</v>
      </c>
      <c r="F8" s="43" t="s">
        <v>61</v>
      </c>
      <c r="J8" s="2"/>
    </row>
    <row r="9" spans="1:18" x14ac:dyDescent="0.25">
      <c r="A9" s="37">
        <v>2000</v>
      </c>
      <c r="B9" s="45">
        <v>4.2551959705899381E-2</v>
      </c>
      <c r="C9" s="36">
        <v>0.32759219591269612</v>
      </c>
      <c r="D9" s="36">
        <v>0.15515544491402766</v>
      </c>
      <c r="E9" s="36">
        <v>0.27626932206333582</v>
      </c>
      <c r="F9" s="36">
        <v>0.19</v>
      </c>
      <c r="G9" s="12"/>
      <c r="H9" s="12"/>
      <c r="J9" s="2"/>
    </row>
    <row r="10" spans="1:18" x14ac:dyDescent="0.25">
      <c r="A10" s="37">
        <v>2001</v>
      </c>
      <c r="B10" s="45">
        <v>6.7127331093488576E-2</v>
      </c>
      <c r="C10" s="36">
        <v>0.32963804290164178</v>
      </c>
      <c r="D10" s="36">
        <v>0.16056150278166956</v>
      </c>
      <c r="E10" s="36">
        <v>0.25255383108668744</v>
      </c>
      <c r="F10" s="36">
        <v>0.19011929213651263</v>
      </c>
      <c r="G10" s="12"/>
      <c r="H10" s="12"/>
      <c r="J10" s="2"/>
    </row>
    <row r="11" spans="1:18" x14ac:dyDescent="0.25">
      <c r="A11" s="37">
        <v>2002</v>
      </c>
      <c r="B11" s="45">
        <v>0.1050243605359318</v>
      </c>
      <c r="C11" s="36">
        <v>0.29882764920828259</v>
      </c>
      <c r="D11" s="36">
        <v>0.15083739342265529</v>
      </c>
      <c r="E11" s="36">
        <v>0.23258221680876978</v>
      </c>
      <c r="F11" s="36">
        <v>0.21272838002436054</v>
      </c>
      <c r="G11" s="12"/>
      <c r="H11" s="12"/>
      <c r="R11" s="10"/>
    </row>
    <row r="12" spans="1:18" x14ac:dyDescent="0.25">
      <c r="A12" s="37">
        <v>2003</v>
      </c>
      <c r="B12" s="45">
        <v>8.2774931020890813E-2</v>
      </c>
      <c r="C12" s="36">
        <v>0.27174736969770474</v>
      </c>
      <c r="D12" s="36">
        <v>0.12863466844546861</v>
      </c>
      <c r="E12" s="36">
        <v>0.25595039568236255</v>
      </c>
      <c r="F12" s="36">
        <v>0.26089263515357325</v>
      </c>
      <c r="G12" s="12"/>
      <c r="H12" s="12"/>
      <c r="R12" s="10"/>
    </row>
    <row r="13" spans="1:18" x14ac:dyDescent="0.25">
      <c r="A13" s="37">
        <v>2004</v>
      </c>
      <c r="B13" s="45">
        <v>7.2934563840754016E-2</v>
      </c>
      <c r="C13" s="36">
        <v>0.24845368415885327</v>
      </c>
      <c r="D13" s="36">
        <v>0.10611899268568062</v>
      </c>
      <c r="E13" s="36">
        <v>0.27377153797064452</v>
      </c>
      <c r="F13" s="36">
        <v>0.29872122134406753</v>
      </c>
      <c r="G13" s="12"/>
      <c r="H13" s="12"/>
    </row>
    <row r="14" spans="1:18" x14ac:dyDescent="0.25">
      <c r="A14" s="37">
        <v>2005</v>
      </c>
      <c r="B14" s="45">
        <v>8.6643280147863155E-2</v>
      </c>
      <c r="C14" s="36">
        <v>0.25075126048306989</v>
      </c>
      <c r="D14" s="36">
        <v>0.10623263299510895</v>
      </c>
      <c r="E14" s="36">
        <v>0.28412105666830123</v>
      </c>
      <c r="F14" s="36">
        <v>0.27225176970565679</v>
      </c>
      <c r="G14" s="12"/>
      <c r="H14" s="12"/>
    </row>
    <row r="15" spans="1:18" x14ac:dyDescent="0.25">
      <c r="A15" s="37">
        <v>2006</v>
      </c>
      <c r="B15" s="45">
        <v>9.807689776362033E-2</v>
      </c>
      <c r="C15" s="36">
        <v>0.2551631543615327</v>
      </c>
      <c r="D15" s="36">
        <v>0.12554790643798291</v>
      </c>
      <c r="E15" s="36">
        <v>0.26574613997446395</v>
      </c>
      <c r="F15" s="36">
        <v>0.25546590146240011</v>
      </c>
      <c r="G15" s="12"/>
      <c r="H15" s="12"/>
      <c r="K15"/>
      <c r="L15" s="3"/>
      <c r="M15" s="3"/>
      <c r="N15" s="3"/>
      <c r="O15" s="3"/>
      <c r="P15" s="3"/>
    </row>
    <row r="16" spans="1:18" x14ac:dyDescent="0.25">
      <c r="A16" s="37">
        <v>2007</v>
      </c>
      <c r="B16" s="45">
        <v>8.589542019577015E-2</v>
      </c>
      <c r="C16" s="36">
        <v>0.22963939747426079</v>
      </c>
      <c r="D16" s="36">
        <v>0.11400314449459857</v>
      </c>
      <c r="E16" s="36">
        <v>0.28341025510980372</v>
      </c>
      <c r="F16" s="36">
        <v>0.28705178272556675</v>
      </c>
      <c r="G16" s="12"/>
      <c r="H16" s="12"/>
      <c r="K16"/>
      <c r="L16" s="3"/>
      <c r="M16" s="3"/>
      <c r="N16" s="3"/>
      <c r="O16" s="3"/>
      <c r="P16" s="3"/>
    </row>
    <row r="17" spans="1:16" x14ac:dyDescent="0.25">
      <c r="A17" s="37">
        <v>2008</v>
      </c>
      <c r="B17" s="45">
        <v>7.2477041713346471E-2</v>
      </c>
      <c r="C17" s="36">
        <v>0.20804337337574721</v>
      </c>
      <c r="D17" s="36">
        <v>9.7213931161938716E-2</v>
      </c>
      <c r="E17" s="36">
        <v>0.30611594036978584</v>
      </c>
      <c r="F17" s="36">
        <v>0.31614971337918174</v>
      </c>
      <c r="G17" s="12"/>
      <c r="H17" s="12"/>
      <c r="K17"/>
      <c r="L17" s="3"/>
      <c r="M17" s="3"/>
      <c r="N17" s="3"/>
      <c r="O17" s="3"/>
      <c r="P17" s="3"/>
    </row>
    <row r="18" spans="1:16" x14ac:dyDescent="0.25">
      <c r="A18" s="37">
        <v>2009</v>
      </c>
      <c r="B18" s="45">
        <v>6.0130933194933851E-2</v>
      </c>
      <c r="C18" s="36">
        <v>0.23512433190381235</v>
      </c>
      <c r="D18" s="36">
        <v>0.10473745071794732</v>
      </c>
      <c r="E18" s="36">
        <v>0.31661613264497801</v>
      </c>
      <c r="F18" s="36">
        <v>0.28339115153832845</v>
      </c>
      <c r="G18" s="12"/>
      <c r="H18" s="12"/>
      <c r="K18"/>
      <c r="L18" s="3"/>
      <c r="M18" s="3"/>
      <c r="N18" s="3"/>
      <c r="O18" s="3"/>
      <c r="P18" s="3"/>
    </row>
    <row r="19" spans="1:16" x14ac:dyDescent="0.25">
      <c r="A19" s="37">
        <v>2010</v>
      </c>
      <c r="B19" s="45">
        <v>4.6446892021279967E-2</v>
      </c>
      <c r="C19" s="36">
        <v>0.21854451609630518</v>
      </c>
      <c r="D19" s="36">
        <v>8.9013169992454358E-2</v>
      </c>
      <c r="E19" s="36">
        <v>0.3169485184551098</v>
      </c>
      <c r="F19" s="36">
        <v>0.32904690343485071</v>
      </c>
      <c r="G19" s="12"/>
      <c r="H19" s="12"/>
      <c r="K19"/>
      <c r="L19" s="3"/>
      <c r="M19" s="3"/>
      <c r="N19" s="3"/>
      <c r="O19" s="3"/>
      <c r="P19" s="3"/>
    </row>
    <row r="20" spans="1:16" x14ac:dyDescent="0.25">
      <c r="A20" s="37">
        <v>2011</v>
      </c>
      <c r="B20" s="45">
        <v>4.5658587377798349E-2</v>
      </c>
      <c r="C20" s="36">
        <v>0.22822352056458611</v>
      </c>
      <c r="D20" s="36">
        <v>8.1286515878984208E-2</v>
      </c>
      <c r="E20" s="36">
        <v>0.33525192341065541</v>
      </c>
      <c r="F20" s="36">
        <v>0.30957945276797594</v>
      </c>
      <c r="G20" s="12"/>
      <c r="H20" s="12"/>
      <c r="K20"/>
      <c r="L20" s="3"/>
      <c r="M20" s="3"/>
      <c r="N20" s="3"/>
      <c r="O20" s="3"/>
      <c r="P20" s="3"/>
    </row>
    <row r="21" spans="1:16" x14ac:dyDescent="0.25">
      <c r="A21" s="37">
        <v>2012</v>
      </c>
      <c r="B21" s="45">
        <v>4.7070573526664466E-2</v>
      </c>
      <c r="C21" s="36">
        <v>0.23959935045338929</v>
      </c>
      <c r="D21" s="36">
        <v>8.5138028654777473E-2</v>
      </c>
      <c r="E21" s="36">
        <v>0.32965209018925951</v>
      </c>
      <c r="F21" s="36">
        <v>0.29853995717590931</v>
      </c>
      <c r="G21" s="12"/>
      <c r="H21" s="12"/>
      <c r="K21"/>
      <c r="L21" s="3"/>
      <c r="M21" s="3"/>
      <c r="N21" s="3"/>
      <c r="O21" s="3"/>
      <c r="P21" s="3"/>
    </row>
    <row r="22" spans="1:16" x14ac:dyDescent="0.25">
      <c r="A22" s="37">
        <v>2013</v>
      </c>
      <c r="B22" s="45">
        <v>3.5723527585136111E-2</v>
      </c>
      <c r="C22" s="36">
        <v>0.22053876410309492</v>
      </c>
      <c r="D22" s="36">
        <v>7.2035762343442708E-2</v>
      </c>
      <c r="E22" s="36">
        <v>0.31015810992650866</v>
      </c>
      <c r="F22" s="36">
        <v>0.36154383604181761</v>
      </c>
      <c r="G22" s="12"/>
      <c r="H22" s="12"/>
      <c r="K22"/>
      <c r="L22" s="3"/>
      <c r="M22" s="3"/>
      <c r="N22" s="3"/>
      <c r="O22" s="3"/>
      <c r="P22" s="3"/>
    </row>
    <row r="23" spans="1:16" x14ac:dyDescent="0.25">
      <c r="A23" s="37">
        <v>2014</v>
      </c>
      <c r="B23" s="45">
        <v>2.8944584290978074E-2</v>
      </c>
      <c r="C23" s="36">
        <v>0.20958739192295064</v>
      </c>
      <c r="D23" s="36">
        <v>8.5359892014154906E-2</v>
      </c>
      <c r="E23" s="36">
        <v>0.33006457261683264</v>
      </c>
      <c r="F23" s="36">
        <v>0.34604355915508372</v>
      </c>
      <c r="G23" s="12"/>
      <c r="H23" s="12"/>
      <c r="K23"/>
      <c r="L23" s="3"/>
      <c r="M23" s="3"/>
      <c r="N23" s="3"/>
      <c r="O23" s="3"/>
      <c r="P23" s="3"/>
    </row>
    <row r="24" spans="1:16" x14ac:dyDescent="0.25">
      <c r="A24" s="37">
        <v>2015</v>
      </c>
      <c r="B24" s="45">
        <v>5.1764081951655223E-2</v>
      </c>
      <c r="C24" s="36">
        <v>0.27040417573829062</v>
      </c>
      <c r="D24" s="36">
        <v>9.7205939820242282E-2</v>
      </c>
      <c r="E24" s="36">
        <v>0.32015854407413608</v>
      </c>
      <c r="F24" s="36">
        <v>0.26046725841567575</v>
      </c>
      <c r="G24" s="12"/>
      <c r="H24" s="12"/>
      <c r="K24"/>
      <c r="L24" s="3"/>
      <c r="M24" s="3"/>
      <c r="N24" s="3"/>
      <c r="O24" s="3"/>
      <c r="P24" s="3"/>
    </row>
    <row r="25" spans="1:16" x14ac:dyDescent="0.25">
      <c r="A25" s="37">
        <v>2016</v>
      </c>
      <c r="B25" s="45">
        <v>6.9501582278481008E-2</v>
      </c>
      <c r="C25" s="36">
        <v>0.26030458860759492</v>
      </c>
      <c r="D25" s="36">
        <v>8.3484968354430381E-2</v>
      </c>
      <c r="E25" s="36">
        <v>0.28635284810126582</v>
      </c>
      <c r="F25" s="36">
        <v>0.30035601265822787</v>
      </c>
      <c r="K25"/>
      <c r="L25" s="3"/>
      <c r="M25" s="3"/>
      <c r="N25" s="3"/>
      <c r="O25" s="3"/>
      <c r="P25" s="3"/>
    </row>
    <row r="26" spans="1:16" x14ac:dyDescent="0.25">
      <c r="A26" s="37">
        <v>2017</v>
      </c>
      <c r="B26" s="45">
        <v>6.7728086556417613E-2</v>
      </c>
      <c r="C26" s="36">
        <v>0.22499663092235719</v>
      </c>
      <c r="D26" s="36">
        <v>8.5651579616117662E-2</v>
      </c>
      <c r="E26" s="36">
        <v>0.26070885393604526</v>
      </c>
      <c r="F26" s="36">
        <v>0.36091484896906223</v>
      </c>
      <c r="K26"/>
      <c r="L26" s="3"/>
      <c r="M26" s="3"/>
      <c r="N26" s="3"/>
      <c r="O26" s="3"/>
      <c r="P26" s="3"/>
    </row>
    <row r="27" spans="1:16" x14ac:dyDescent="0.25">
      <c r="A27" s="37">
        <v>2018</v>
      </c>
      <c r="B27" s="45">
        <v>5.4233274126702188E-2</v>
      </c>
      <c r="C27" s="36">
        <v>0.15201631471613711</v>
      </c>
      <c r="D27" s="36">
        <v>0.10100651272942569</v>
      </c>
      <c r="E27" s="36">
        <v>0.23507663969475692</v>
      </c>
      <c r="F27" s="36">
        <v>0.45766725873297809</v>
      </c>
      <c r="K27"/>
      <c r="L27" s="3"/>
      <c r="M27" s="3"/>
      <c r="N27" s="3"/>
      <c r="O27" s="3"/>
      <c r="P27" s="3"/>
    </row>
    <row r="28" spans="1:16" x14ac:dyDescent="0.25">
      <c r="A28" s="37">
        <v>2019</v>
      </c>
      <c r="B28" s="45">
        <v>5.0130754428381115E-2</v>
      </c>
      <c r="C28" s="36">
        <v>0.11093896481965757</v>
      </c>
      <c r="D28" s="36">
        <v>9.9363497310899496E-2</v>
      </c>
      <c r="E28" s="36">
        <v>0.22920017762865744</v>
      </c>
      <c r="F28" s="36">
        <v>0.51036660581240445</v>
      </c>
      <c r="K28"/>
      <c r="L28" s="3"/>
      <c r="M28" s="3"/>
      <c r="N28" s="3"/>
      <c r="O28" s="3"/>
      <c r="P28" s="3"/>
    </row>
    <row r="29" spans="1:16" x14ac:dyDescent="0.25">
      <c r="A29" s="37">
        <v>2020</v>
      </c>
      <c r="B29" s="45">
        <v>5.418274270166596E-2</v>
      </c>
      <c r="C29" s="36">
        <v>0.10090546176319722</v>
      </c>
      <c r="D29" s="36">
        <v>9.3188964963536208E-2</v>
      </c>
      <c r="E29" s="36">
        <v>0.25781128035861639</v>
      </c>
      <c r="F29" s="36">
        <v>0.49391155021298422</v>
      </c>
      <c r="K29"/>
      <c r="L29" s="3"/>
      <c r="M29" s="3"/>
      <c r="N29" s="3"/>
      <c r="O29" s="3"/>
      <c r="P29" s="3"/>
    </row>
    <row r="30" spans="1:16" x14ac:dyDescent="0.25">
      <c r="A30" s="37">
        <v>2021</v>
      </c>
      <c r="B30" s="45">
        <v>5.1181622486963688E-2</v>
      </c>
      <c r="C30" s="36">
        <v>9.773933586676925E-2</v>
      </c>
      <c r="D30" s="36">
        <v>8.692171993876234E-2</v>
      </c>
      <c r="E30" s="36">
        <v>0.25013405450772852</v>
      </c>
      <c r="F30" s="36">
        <v>0.5140232671997762</v>
      </c>
      <c r="K30"/>
      <c r="L30" s="3"/>
      <c r="M30" s="3"/>
      <c r="N30" s="3"/>
      <c r="O30" s="3"/>
      <c r="P30" s="3"/>
    </row>
    <row r="31" spans="1:16" x14ac:dyDescent="0.25">
      <c r="A31" s="37">
        <v>2022</v>
      </c>
      <c r="B31" s="45">
        <v>5.9640090648515907E-2</v>
      </c>
      <c r="C31" s="36">
        <v>8.5365949953807155E-2</v>
      </c>
      <c r="D31" s="36">
        <v>8.2302219625245768E-2</v>
      </c>
      <c r="E31" s="36">
        <v>0.25937477791903224</v>
      </c>
      <c r="F31" s="36">
        <v>0.51331696185339892</v>
      </c>
      <c r="K31"/>
      <c r="L31" s="3"/>
      <c r="M31" s="3"/>
      <c r="N31" s="3"/>
      <c r="O31" s="3"/>
      <c r="P31" s="3"/>
    </row>
    <row r="32" spans="1:16" x14ac:dyDescent="0.25">
      <c r="A32" s="31"/>
      <c r="B32" s="31"/>
      <c r="C32" s="31"/>
      <c r="D32" s="31"/>
      <c r="E32" s="31"/>
      <c r="F32" s="31"/>
      <c r="K32"/>
      <c r="L32" s="3"/>
      <c r="M32" s="3"/>
      <c r="N32" s="3"/>
      <c r="O32" s="3"/>
      <c r="P32" s="3"/>
    </row>
    <row r="33" spans="1:16" x14ac:dyDescent="0.25">
      <c r="A33" s="31"/>
      <c r="B33" s="31"/>
      <c r="C33" s="31"/>
      <c r="D33" s="31"/>
      <c r="E33" s="31"/>
      <c r="F33" s="31"/>
      <c r="K33"/>
      <c r="L33" s="3"/>
      <c r="M33" s="3"/>
      <c r="N33" s="3"/>
      <c r="O33" s="3"/>
      <c r="P33" s="3"/>
    </row>
    <row r="34" spans="1:16" x14ac:dyDescent="0.25">
      <c r="A34" s="10"/>
      <c r="B34" s="31"/>
      <c r="C34" s="31"/>
      <c r="D34" s="31"/>
      <c r="E34" s="31"/>
      <c r="F34" s="31"/>
      <c r="K34"/>
      <c r="L34" s="3"/>
      <c r="M34" s="3"/>
      <c r="N34" s="3"/>
      <c r="O34" s="3"/>
      <c r="P34" s="3"/>
    </row>
    <row r="35" spans="1:16" x14ac:dyDescent="0.25">
      <c r="A35" s="10"/>
      <c r="B35" s="31"/>
      <c r="C35" s="31"/>
      <c r="D35" s="31"/>
      <c r="E35" s="31"/>
      <c r="F35" s="31"/>
      <c r="K35"/>
      <c r="L35" s="3"/>
      <c r="M35" s="3"/>
      <c r="N35" s="3"/>
      <c r="O35" s="3"/>
      <c r="P35" s="3"/>
    </row>
    <row r="36" spans="1:16" x14ac:dyDescent="0.25">
      <c r="K36"/>
      <c r="L36" s="3"/>
      <c r="M36" s="3"/>
      <c r="N36" s="3"/>
      <c r="O36" s="3"/>
      <c r="P36" s="3"/>
    </row>
    <row r="37" spans="1:16" x14ac:dyDescent="0.25">
      <c r="K37"/>
      <c r="L37" s="3"/>
      <c r="M37" s="3"/>
      <c r="N37" s="3"/>
      <c r="O37" s="3"/>
      <c r="P37" s="3"/>
    </row>
  </sheetData>
  <phoneticPr fontId="10" type="noConversion"/>
  <hyperlinks>
    <hyperlink ref="F1" location="Índice!A1" display="Retornar ao Índice" xr:uid="{D2666A3F-DEE2-45B5-927F-76F59D0C1CB9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73940-9F1E-4AB9-A656-6CDB0ABB3DCD}">
  <dimension ref="A1:R82"/>
  <sheetViews>
    <sheetView showGridLines="0" workbookViewId="0"/>
  </sheetViews>
  <sheetFormatPr defaultColWidth="9.140625" defaultRowHeight="15" x14ac:dyDescent="0.25"/>
  <cols>
    <col min="1" max="1" width="9.140625" style="1" customWidth="1"/>
    <col min="2" max="10" width="12.5703125" style="1" customWidth="1"/>
    <col min="11" max="16384" width="9.140625" style="1"/>
  </cols>
  <sheetData>
    <row r="1" spans="1:18" x14ac:dyDescent="0.25">
      <c r="F1" s="11" t="s">
        <v>2</v>
      </c>
    </row>
    <row r="4" spans="1:18" x14ac:dyDescent="0.25">
      <c r="A4" s="5"/>
    </row>
    <row r="5" spans="1:18" x14ac:dyDescent="0.25">
      <c r="A5" s="34" t="str">
        <f>Índice!$A$13</f>
        <v>Figura 1-3</v>
      </c>
      <c r="B5" s="10" t="str">
        <f>Índice!$B$13</f>
        <v>Licenciamento anual de caminhões e ônibus novos no Brasil, por tipo de motorização, 1960 - 2022</v>
      </c>
      <c r="H5" s="6"/>
    </row>
    <row r="6" spans="1:18" x14ac:dyDescent="0.25">
      <c r="A6" s="33" t="s">
        <v>50</v>
      </c>
      <c r="B6" s="10" t="s">
        <v>8</v>
      </c>
    </row>
    <row r="7" spans="1:18" x14ac:dyDescent="0.25">
      <c r="A7" s="33"/>
      <c r="B7" s="10"/>
    </row>
    <row r="8" spans="1:18" ht="36" x14ac:dyDescent="0.25">
      <c r="A8" s="41" t="s">
        <v>0</v>
      </c>
      <c r="B8" s="42" t="s">
        <v>23</v>
      </c>
      <c r="C8" s="43" t="s">
        <v>100</v>
      </c>
      <c r="D8" s="43" t="s">
        <v>65</v>
      </c>
      <c r="E8" s="43" t="s">
        <v>26</v>
      </c>
      <c r="F8" s="43" t="s">
        <v>101</v>
      </c>
      <c r="G8" s="43" t="s">
        <v>66</v>
      </c>
      <c r="H8" s="43" t="s">
        <v>64</v>
      </c>
      <c r="I8" s="43" t="s">
        <v>102</v>
      </c>
      <c r="J8" s="43" t="s">
        <v>67</v>
      </c>
    </row>
    <row r="9" spans="1:18" x14ac:dyDescent="0.25">
      <c r="A9" s="37">
        <v>1960</v>
      </c>
      <c r="B9" s="40">
        <v>9742</v>
      </c>
      <c r="C9" s="46">
        <v>28311</v>
      </c>
      <c r="D9" s="38">
        <v>0</v>
      </c>
      <c r="E9" s="38">
        <v>3422</v>
      </c>
      <c r="F9" s="46">
        <v>527</v>
      </c>
      <c r="G9" s="38">
        <v>0</v>
      </c>
      <c r="H9" s="38">
        <v>13164</v>
      </c>
      <c r="I9" s="46">
        <v>28838</v>
      </c>
      <c r="J9" s="38">
        <v>0</v>
      </c>
    </row>
    <row r="10" spans="1:18" x14ac:dyDescent="0.25">
      <c r="A10" s="37">
        <v>1961</v>
      </c>
      <c r="B10" s="40">
        <v>5714</v>
      </c>
      <c r="C10" s="46">
        <v>20575</v>
      </c>
      <c r="D10" s="38">
        <v>0</v>
      </c>
      <c r="E10" s="38">
        <v>2850</v>
      </c>
      <c r="F10" s="46">
        <v>200</v>
      </c>
      <c r="G10" s="38">
        <v>0</v>
      </c>
      <c r="H10" s="38">
        <v>8564</v>
      </c>
      <c r="I10" s="46">
        <v>20775</v>
      </c>
      <c r="J10" s="38">
        <v>0</v>
      </c>
      <c r="Q10" s="10"/>
      <c r="R10" s="5"/>
    </row>
    <row r="11" spans="1:18" x14ac:dyDescent="0.25">
      <c r="A11" s="37">
        <v>1962</v>
      </c>
      <c r="B11" s="40">
        <v>7403</v>
      </c>
      <c r="C11" s="46">
        <v>28791</v>
      </c>
      <c r="D11" s="38">
        <v>0</v>
      </c>
      <c r="E11" s="38">
        <v>3193</v>
      </c>
      <c r="F11" s="46">
        <v>156</v>
      </c>
      <c r="G11" s="38">
        <v>0</v>
      </c>
      <c r="H11" s="38">
        <v>10596</v>
      </c>
      <c r="I11" s="46">
        <v>28947</v>
      </c>
      <c r="J11" s="38">
        <v>0</v>
      </c>
      <c r="Q11" s="11"/>
      <c r="R11" s="9"/>
    </row>
    <row r="12" spans="1:18" x14ac:dyDescent="0.25">
      <c r="A12" s="37">
        <v>1963</v>
      </c>
      <c r="B12" s="40">
        <v>5977</v>
      </c>
      <c r="C12" s="46">
        <v>15559</v>
      </c>
      <c r="D12" s="38">
        <v>0</v>
      </c>
      <c r="E12" s="38">
        <v>2299</v>
      </c>
      <c r="F12" s="46">
        <v>121</v>
      </c>
      <c r="G12" s="38">
        <v>0</v>
      </c>
      <c r="H12" s="38">
        <v>8276</v>
      </c>
      <c r="I12" s="46">
        <v>15680</v>
      </c>
      <c r="J12" s="38">
        <v>0</v>
      </c>
      <c r="Q12" s="11"/>
    </row>
    <row r="13" spans="1:18" x14ac:dyDescent="0.25">
      <c r="A13" s="37">
        <v>1964</v>
      </c>
      <c r="B13" s="40">
        <v>5482</v>
      </c>
      <c r="C13" s="46">
        <v>15692</v>
      </c>
      <c r="D13" s="38">
        <v>0</v>
      </c>
      <c r="E13" s="38">
        <v>2553</v>
      </c>
      <c r="F13" s="46">
        <v>71</v>
      </c>
      <c r="G13" s="38">
        <v>0</v>
      </c>
      <c r="H13" s="38">
        <v>8035</v>
      </c>
      <c r="I13" s="46">
        <v>15763</v>
      </c>
      <c r="J13" s="38">
        <v>0</v>
      </c>
      <c r="Q13" s="10"/>
    </row>
    <row r="14" spans="1:18" x14ac:dyDescent="0.25">
      <c r="A14" s="37">
        <v>1965</v>
      </c>
      <c r="B14" s="40">
        <v>6759</v>
      </c>
      <c r="C14" s="46">
        <v>15692</v>
      </c>
      <c r="D14" s="38">
        <v>0</v>
      </c>
      <c r="E14" s="38">
        <v>2927</v>
      </c>
      <c r="F14" s="46">
        <v>29</v>
      </c>
      <c r="G14" s="38">
        <v>0</v>
      </c>
      <c r="H14" s="38">
        <v>9686</v>
      </c>
      <c r="I14" s="46">
        <v>15721</v>
      </c>
      <c r="J14" s="38">
        <v>0</v>
      </c>
    </row>
    <row r="15" spans="1:18" x14ac:dyDescent="0.25">
      <c r="A15" s="37">
        <v>1966</v>
      </c>
      <c r="B15" s="40">
        <v>10334</v>
      </c>
      <c r="C15" s="46">
        <v>20213</v>
      </c>
      <c r="D15" s="38">
        <v>0</v>
      </c>
      <c r="E15" s="38">
        <v>3609</v>
      </c>
      <c r="F15" s="46">
        <v>23</v>
      </c>
      <c r="G15" s="38">
        <v>0</v>
      </c>
      <c r="H15" s="38">
        <v>13943</v>
      </c>
      <c r="I15" s="46">
        <v>20236</v>
      </c>
      <c r="J15" s="38">
        <v>0</v>
      </c>
    </row>
    <row r="16" spans="1:18" x14ac:dyDescent="0.25">
      <c r="A16" s="37">
        <v>1967</v>
      </c>
      <c r="B16" s="40">
        <v>10007</v>
      </c>
      <c r="C16" s="46">
        <v>17602</v>
      </c>
      <c r="D16" s="38">
        <v>0</v>
      </c>
      <c r="E16" s="38">
        <v>4765</v>
      </c>
      <c r="F16" s="46">
        <v>23</v>
      </c>
      <c r="G16" s="38">
        <v>0</v>
      </c>
      <c r="H16" s="38">
        <v>14772</v>
      </c>
      <c r="I16" s="46">
        <v>17625</v>
      </c>
      <c r="J16" s="38">
        <v>0</v>
      </c>
    </row>
    <row r="17" spans="1:18" x14ac:dyDescent="0.25">
      <c r="A17" s="37">
        <v>1968</v>
      </c>
      <c r="B17" s="40">
        <v>15058</v>
      </c>
      <c r="C17" s="46">
        <v>25400</v>
      </c>
      <c r="D17" s="38">
        <v>0</v>
      </c>
      <c r="E17" s="38">
        <v>6995</v>
      </c>
      <c r="F17" s="46">
        <v>7</v>
      </c>
      <c r="G17" s="38">
        <v>0</v>
      </c>
      <c r="H17" s="38">
        <v>22053</v>
      </c>
      <c r="I17" s="46">
        <v>25407</v>
      </c>
      <c r="J17" s="38">
        <v>0</v>
      </c>
    </row>
    <row r="18" spans="1:18" x14ac:dyDescent="0.25">
      <c r="A18" s="37">
        <v>1969</v>
      </c>
      <c r="B18" s="40">
        <v>16875</v>
      </c>
      <c r="C18" s="46">
        <v>22558</v>
      </c>
      <c r="D18" s="38">
        <v>0</v>
      </c>
      <c r="E18" s="38">
        <v>5621</v>
      </c>
      <c r="F18" s="46">
        <v>6</v>
      </c>
      <c r="G18" s="38">
        <v>0</v>
      </c>
      <c r="H18" s="38">
        <v>22496</v>
      </c>
      <c r="I18" s="46">
        <v>22564</v>
      </c>
      <c r="J18" s="38">
        <v>0</v>
      </c>
    </row>
    <row r="19" spans="1:18" x14ac:dyDescent="0.25">
      <c r="A19" s="37">
        <v>1970</v>
      </c>
      <c r="B19" s="40">
        <v>21100</v>
      </c>
      <c r="C19" s="46">
        <v>17067</v>
      </c>
      <c r="D19" s="38">
        <v>0</v>
      </c>
      <c r="E19" s="38">
        <v>4100</v>
      </c>
      <c r="F19" s="46">
        <v>23</v>
      </c>
      <c r="G19" s="38">
        <v>0</v>
      </c>
      <c r="H19" s="38">
        <v>25200</v>
      </c>
      <c r="I19" s="46">
        <v>17090</v>
      </c>
      <c r="J19" s="38">
        <v>0</v>
      </c>
    </row>
    <row r="20" spans="1:18" x14ac:dyDescent="0.25">
      <c r="A20" s="37">
        <v>1971</v>
      </c>
      <c r="B20" s="40">
        <v>21771</v>
      </c>
      <c r="C20" s="46">
        <v>15872</v>
      </c>
      <c r="D20" s="38">
        <v>0</v>
      </c>
      <c r="E20" s="38">
        <v>4304</v>
      </c>
      <c r="F20" s="46">
        <v>32</v>
      </c>
      <c r="G20" s="38">
        <v>0</v>
      </c>
      <c r="H20" s="38">
        <v>26075</v>
      </c>
      <c r="I20" s="46">
        <v>15904</v>
      </c>
      <c r="J20" s="38">
        <v>0</v>
      </c>
      <c r="O20" s="3"/>
      <c r="P20" s="3"/>
      <c r="Q20" s="3"/>
      <c r="R20" s="3"/>
    </row>
    <row r="21" spans="1:18" x14ac:dyDescent="0.25">
      <c r="A21" s="37">
        <v>1972</v>
      </c>
      <c r="B21" s="40">
        <v>30441</v>
      </c>
      <c r="C21" s="46">
        <v>19901</v>
      </c>
      <c r="D21" s="38">
        <v>0</v>
      </c>
      <c r="E21" s="38">
        <v>4205</v>
      </c>
      <c r="F21" s="46">
        <v>17</v>
      </c>
      <c r="G21" s="38">
        <v>0</v>
      </c>
      <c r="H21" s="38">
        <v>34646</v>
      </c>
      <c r="I21" s="46">
        <v>19918</v>
      </c>
      <c r="J21" s="38">
        <v>0</v>
      </c>
      <c r="O21" s="3"/>
      <c r="P21" s="3"/>
      <c r="Q21" s="3"/>
      <c r="R21" s="3"/>
    </row>
    <row r="22" spans="1:18" x14ac:dyDescent="0.25">
      <c r="A22" s="37">
        <v>1973</v>
      </c>
      <c r="B22" s="40">
        <v>38930</v>
      </c>
      <c r="C22" s="46">
        <v>25888</v>
      </c>
      <c r="D22" s="38">
        <v>0</v>
      </c>
      <c r="E22" s="38">
        <v>6333</v>
      </c>
      <c r="F22" s="46">
        <v>67</v>
      </c>
      <c r="G22" s="38">
        <v>0</v>
      </c>
      <c r="H22" s="38">
        <v>45263</v>
      </c>
      <c r="I22" s="46">
        <v>25955</v>
      </c>
      <c r="J22" s="38">
        <v>0</v>
      </c>
      <c r="O22" s="3"/>
      <c r="P22" s="3"/>
      <c r="Q22" s="3"/>
      <c r="R22" s="3"/>
    </row>
    <row r="23" spans="1:18" x14ac:dyDescent="0.25">
      <c r="A23" s="37">
        <v>1974</v>
      </c>
      <c r="B23" s="40">
        <v>42048</v>
      </c>
      <c r="C23" s="46">
        <v>29385</v>
      </c>
      <c r="D23" s="38">
        <v>0</v>
      </c>
      <c r="E23" s="38">
        <v>7070</v>
      </c>
      <c r="F23" s="46">
        <v>97</v>
      </c>
      <c r="G23" s="38">
        <v>0</v>
      </c>
      <c r="H23" s="38">
        <v>49118</v>
      </c>
      <c r="I23" s="46">
        <v>29482</v>
      </c>
      <c r="J23" s="38">
        <v>0</v>
      </c>
      <c r="O23" s="3"/>
      <c r="P23" s="3"/>
      <c r="Q23" s="3"/>
      <c r="R23" s="3"/>
    </row>
    <row r="24" spans="1:18" x14ac:dyDescent="0.25">
      <c r="A24" s="37">
        <v>1975</v>
      </c>
      <c r="B24" s="40">
        <v>53551</v>
      </c>
      <c r="C24" s="46">
        <v>16350</v>
      </c>
      <c r="D24" s="38">
        <v>0</v>
      </c>
      <c r="E24" s="38">
        <v>8780</v>
      </c>
      <c r="F24" s="46">
        <v>151</v>
      </c>
      <c r="G24" s="38">
        <v>0</v>
      </c>
      <c r="H24" s="38">
        <v>62331</v>
      </c>
      <c r="I24" s="46">
        <v>16501</v>
      </c>
      <c r="J24" s="38">
        <v>0</v>
      </c>
      <c r="O24" s="3"/>
      <c r="P24" s="3"/>
      <c r="Q24" s="3"/>
      <c r="R24" s="3"/>
    </row>
    <row r="25" spans="1:18" x14ac:dyDescent="0.25">
      <c r="A25" s="37">
        <v>1976</v>
      </c>
      <c r="B25" s="40">
        <v>66762</v>
      </c>
      <c r="C25" s="46">
        <v>8209</v>
      </c>
      <c r="D25" s="38">
        <v>0</v>
      </c>
      <c r="E25" s="38">
        <v>10972</v>
      </c>
      <c r="F25" s="46">
        <v>14</v>
      </c>
      <c r="G25" s="38">
        <v>0</v>
      </c>
      <c r="H25" s="38">
        <v>77734</v>
      </c>
      <c r="I25" s="46">
        <v>8223</v>
      </c>
      <c r="J25" s="38">
        <v>0</v>
      </c>
      <c r="O25" s="3"/>
      <c r="P25" s="3"/>
      <c r="Q25" s="3"/>
      <c r="R25" s="3"/>
    </row>
    <row r="26" spans="1:18" x14ac:dyDescent="0.25">
      <c r="A26" s="37">
        <v>1977</v>
      </c>
      <c r="B26" s="40">
        <v>88372</v>
      </c>
      <c r="C26" s="46">
        <v>1874</v>
      </c>
      <c r="D26" s="38">
        <v>0</v>
      </c>
      <c r="E26" s="38">
        <v>12012</v>
      </c>
      <c r="F26" s="46">
        <v>26</v>
      </c>
      <c r="G26" s="38">
        <v>0</v>
      </c>
      <c r="H26" s="38">
        <v>100384</v>
      </c>
      <c r="I26" s="46">
        <v>1900</v>
      </c>
      <c r="J26" s="38">
        <v>0</v>
      </c>
      <c r="O26" s="3"/>
      <c r="P26" s="3"/>
      <c r="Q26" s="3"/>
      <c r="R26" s="3"/>
    </row>
    <row r="27" spans="1:18" x14ac:dyDescent="0.25">
      <c r="A27" s="37">
        <v>1978</v>
      </c>
      <c r="B27" s="40">
        <v>78373</v>
      </c>
      <c r="C27" s="46">
        <v>519</v>
      </c>
      <c r="D27" s="38">
        <v>0</v>
      </c>
      <c r="E27" s="38">
        <v>11859</v>
      </c>
      <c r="F27" s="46">
        <v>2</v>
      </c>
      <c r="G27" s="38">
        <v>0</v>
      </c>
      <c r="H27" s="38">
        <v>90232</v>
      </c>
      <c r="I27" s="46">
        <v>521</v>
      </c>
      <c r="J27" s="38">
        <v>0</v>
      </c>
      <c r="O27" s="3"/>
      <c r="P27" s="3"/>
      <c r="Q27" s="3"/>
      <c r="R27" s="3"/>
    </row>
    <row r="28" spans="1:18" x14ac:dyDescent="0.25">
      <c r="A28" s="37">
        <v>1979</v>
      </c>
      <c r="B28" s="40">
        <v>77525</v>
      </c>
      <c r="C28" s="46">
        <v>1180</v>
      </c>
      <c r="D28" s="38">
        <v>0</v>
      </c>
      <c r="E28" s="38">
        <v>11524</v>
      </c>
      <c r="F28" s="46">
        <v>5</v>
      </c>
      <c r="G28" s="38">
        <v>0</v>
      </c>
      <c r="H28" s="38">
        <v>89049</v>
      </c>
      <c r="I28" s="46">
        <v>1185</v>
      </c>
      <c r="J28" s="38">
        <v>0</v>
      </c>
      <c r="O28" s="3"/>
      <c r="P28" s="3"/>
      <c r="Q28" s="3"/>
      <c r="R28" s="3"/>
    </row>
    <row r="29" spans="1:18" x14ac:dyDescent="0.25">
      <c r="A29" s="37">
        <v>1980</v>
      </c>
      <c r="B29" s="40">
        <v>81350</v>
      </c>
      <c r="C29" s="46">
        <v>583</v>
      </c>
      <c r="D29" s="38">
        <v>0</v>
      </c>
      <c r="E29" s="38">
        <v>11532</v>
      </c>
      <c r="F29" s="46">
        <v>0</v>
      </c>
      <c r="G29" s="38">
        <v>0</v>
      </c>
      <c r="H29" s="38">
        <v>92882</v>
      </c>
      <c r="I29" s="46">
        <v>583</v>
      </c>
      <c r="J29" s="38">
        <v>0</v>
      </c>
      <c r="O29" s="3"/>
      <c r="P29" s="3"/>
      <c r="Q29" s="3"/>
      <c r="R29" s="3"/>
    </row>
    <row r="30" spans="1:18" x14ac:dyDescent="0.25">
      <c r="A30" s="37">
        <v>1981</v>
      </c>
      <c r="B30" s="40">
        <v>54819</v>
      </c>
      <c r="C30" s="46">
        <v>1119</v>
      </c>
      <c r="D30" s="38">
        <v>0</v>
      </c>
      <c r="E30" s="38">
        <v>9171</v>
      </c>
      <c r="F30" s="46">
        <v>8</v>
      </c>
      <c r="G30" s="38">
        <v>0</v>
      </c>
      <c r="H30" s="38">
        <v>63990</v>
      </c>
      <c r="I30" s="46">
        <v>1127</v>
      </c>
      <c r="J30" s="38">
        <v>0</v>
      </c>
      <c r="O30" s="3"/>
      <c r="P30" s="3"/>
      <c r="Q30" s="3"/>
      <c r="R30" s="3"/>
    </row>
    <row r="31" spans="1:18" x14ac:dyDescent="0.25">
      <c r="A31" s="37">
        <v>1982</v>
      </c>
      <c r="B31" s="40">
        <v>40217</v>
      </c>
      <c r="C31" s="46">
        <v>1040</v>
      </c>
      <c r="D31" s="38">
        <v>0</v>
      </c>
      <c r="E31" s="38">
        <v>8042</v>
      </c>
      <c r="F31" s="46">
        <v>3</v>
      </c>
      <c r="G31" s="38">
        <v>0</v>
      </c>
      <c r="H31" s="38">
        <v>48259</v>
      </c>
      <c r="I31" s="46">
        <v>1043</v>
      </c>
      <c r="J31" s="38">
        <v>0</v>
      </c>
      <c r="O31" s="3"/>
      <c r="P31" s="3"/>
      <c r="Q31" s="3"/>
      <c r="R31" s="3"/>
    </row>
    <row r="32" spans="1:18" x14ac:dyDescent="0.25">
      <c r="A32" s="37">
        <v>1983</v>
      </c>
      <c r="B32" s="40">
        <v>32322</v>
      </c>
      <c r="C32" s="46">
        <v>2251</v>
      </c>
      <c r="D32" s="38">
        <v>0</v>
      </c>
      <c r="E32" s="38">
        <v>6575</v>
      </c>
      <c r="F32" s="46">
        <v>0</v>
      </c>
      <c r="G32" s="38">
        <v>0</v>
      </c>
      <c r="H32" s="38">
        <v>38897</v>
      </c>
      <c r="I32" s="46">
        <v>2251</v>
      </c>
      <c r="J32" s="38">
        <v>0</v>
      </c>
      <c r="O32" s="3"/>
      <c r="P32" s="3"/>
      <c r="Q32" s="3"/>
      <c r="R32" s="3"/>
    </row>
    <row r="33" spans="1:18" x14ac:dyDescent="0.25">
      <c r="A33" s="37">
        <v>1984</v>
      </c>
      <c r="B33" s="40">
        <v>40188</v>
      </c>
      <c r="C33" s="46">
        <v>2695</v>
      </c>
      <c r="D33" s="38">
        <v>0</v>
      </c>
      <c r="E33" s="38">
        <v>5983</v>
      </c>
      <c r="F33" s="46">
        <v>14</v>
      </c>
      <c r="G33" s="38">
        <v>0</v>
      </c>
      <c r="H33" s="38">
        <v>46171</v>
      </c>
      <c r="I33" s="46">
        <v>2709</v>
      </c>
      <c r="J33" s="38">
        <v>0</v>
      </c>
      <c r="O33" s="3"/>
      <c r="P33" s="3"/>
      <c r="Q33" s="3"/>
      <c r="R33" s="3"/>
    </row>
    <row r="34" spans="1:18" x14ac:dyDescent="0.25">
      <c r="A34" s="37">
        <v>1985</v>
      </c>
      <c r="B34" s="40">
        <v>53748</v>
      </c>
      <c r="C34" s="46">
        <v>1916</v>
      </c>
      <c r="D34" s="38">
        <v>0</v>
      </c>
      <c r="E34" s="38">
        <v>7141</v>
      </c>
      <c r="F34" s="46">
        <v>0</v>
      </c>
      <c r="G34" s="38">
        <v>0</v>
      </c>
      <c r="H34" s="38">
        <v>60889</v>
      </c>
      <c r="I34" s="46">
        <v>1916</v>
      </c>
      <c r="J34" s="38">
        <v>0</v>
      </c>
      <c r="O34" s="3"/>
      <c r="P34" s="3"/>
      <c r="Q34" s="3"/>
      <c r="R34" s="3"/>
    </row>
    <row r="35" spans="1:18" x14ac:dyDescent="0.25">
      <c r="A35" s="37">
        <v>1986</v>
      </c>
      <c r="B35" s="40">
        <v>70235</v>
      </c>
      <c r="C35" s="46">
        <v>1618</v>
      </c>
      <c r="D35" s="38">
        <v>0</v>
      </c>
      <c r="E35" s="38">
        <v>8488</v>
      </c>
      <c r="F35" s="46">
        <v>0</v>
      </c>
      <c r="G35" s="38">
        <v>0</v>
      </c>
      <c r="H35" s="38">
        <v>78723</v>
      </c>
      <c r="I35" s="46">
        <v>1618</v>
      </c>
      <c r="J35" s="38">
        <v>0</v>
      </c>
      <c r="O35" s="3"/>
      <c r="P35" s="3"/>
      <c r="Q35" s="3"/>
      <c r="R35" s="3"/>
    </row>
    <row r="36" spans="1:18" x14ac:dyDescent="0.25">
      <c r="A36" s="37">
        <v>1987</v>
      </c>
      <c r="B36" s="40">
        <v>55796</v>
      </c>
      <c r="C36" s="46">
        <v>590</v>
      </c>
      <c r="D36" s="38">
        <v>0</v>
      </c>
      <c r="E36" s="38">
        <v>10068</v>
      </c>
      <c r="F36" s="46">
        <v>0</v>
      </c>
      <c r="G36" s="38">
        <v>0</v>
      </c>
      <c r="H36" s="38">
        <v>65864</v>
      </c>
      <c r="I36" s="46">
        <v>590</v>
      </c>
      <c r="J36" s="38">
        <v>0</v>
      </c>
      <c r="O36" s="3"/>
      <c r="P36" s="3"/>
      <c r="Q36" s="3"/>
      <c r="R36" s="3"/>
    </row>
    <row r="37" spans="1:18" x14ac:dyDescent="0.25">
      <c r="A37" s="37">
        <v>1988</v>
      </c>
      <c r="B37" s="40">
        <v>54769</v>
      </c>
      <c r="C37" s="46">
        <v>143</v>
      </c>
      <c r="D37" s="38">
        <v>0</v>
      </c>
      <c r="E37" s="38">
        <v>12968</v>
      </c>
      <c r="F37" s="46">
        <v>0</v>
      </c>
      <c r="G37" s="38">
        <v>0</v>
      </c>
      <c r="H37" s="38">
        <v>67737</v>
      </c>
      <c r="I37" s="46">
        <v>143</v>
      </c>
      <c r="J37" s="38">
        <v>0</v>
      </c>
      <c r="O37" s="3"/>
      <c r="P37" s="3"/>
      <c r="Q37" s="3"/>
      <c r="R37" s="3"/>
    </row>
    <row r="38" spans="1:18" x14ac:dyDescent="0.25">
      <c r="A38" s="37">
        <v>1989</v>
      </c>
      <c r="B38" s="40">
        <v>48068</v>
      </c>
      <c r="C38" s="46">
        <v>109</v>
      </c>
      <c r="D38" s="38">
        <v>0</v>
      </c>
      <c r="E38" s="38">
        <v>9485</v>
      </c>
      <c r="F38" s="46">
        <v>0</v>
      </c>
      <c r="G38" s="38">
        <v>0</v>
      </c>
      <c r="H38" s="38">
        <v>57553</v>
      </c>
      <c r="I38" s="46">
        <v>109</v>
      </c>
      <c r="J38" s="38">
        <v>0</v>
      </c>
      <c r="O38" s="3"/>
      <c r="P38" s="3"/>
      <c r="Q38" s="3"/>
      <c r="R38" s="3"/>
    </row>
    <row r="39" spans="1:18" x14ac:dyDescent="0.25">
      <c r="A39" s="37">
        <v>1990</v>
      </c>
      <c r="B39" s="40">
        <v>41186</v>
      </c>
      <c r="C39" s="46">
        <v>127</v>
      </c>
      <c r="D39" s="38">
        <v>0</v>
      </c>
      <c r="E39" s="38">
        <v>10091</v>
      </c>
      <c r="F39" s="46">
        <v>0</v>
      </c>
      <c r="G39" s="38">
        <v>0</v>
      </c>
      <c r="H39" s="38">
        <v>51277</v>
      </c>
      <c r="I39" s="46">
        <v>127</v>
      </c>
      <c r="J39" s="38">
        <v>0</v>
      </c>
      <c r="O39" s="3"/>
      <c r="P39" s="3"/>
      <c r="Q39" s="3"/>
      <c r="R39" s="3"/>
    </row>
    <row r="40" spans="1:18" x14ac:dyDescent="0.25">
      <c r="A40" s="37">
        <v>1991</v>
      </c>
      <c r="B40" s="40">
        <v>41338</v>
      </c>
      <c r="C40" s="46">
        <v>126</v>
      </c>
      <c r="D40" s="38">
        <v>0</v>
      </c>
      <c r="E40" s="38">
        <v>16865</v>
      </c>
      <c r="F40" s="46">
        <v>0</v>
      </c>
      <c r="G40" s="38">
        <v>0</v>
      </c>
      <c r="H40" s="38">
        <v>58203</v>
      </c>
      <c r="I40" s="46">
        <v>126</v>
      </c>
      <c r="J40" s="38">
        <v>0</v>
      </c>
      <c r="O40" s="3"/>
      <c r="P40" s="3"/>
      <c r="Q40" s="3"/>
      <c r="R40" s="3"/>
    </row>
    <row r="41" spans="1:18" x14ac:dyDescent="0.25">
      <c r="A41" s="37">
        <v>1992</v>
      </c>
      <c r="B41" s="40">
        <v>25594</v>
      </c>
      <c r="C41" s="46">
        <v>65</v>
      </c>
      <c r="D41" s="38">
        <v>0</v>
      </c>
      <c r="E41" s="38">
        <v>13706</v>
      </c>
      <c r="F41" s="46">
        <v>0</v>
      </c>
      <c r="G41" s="38">
        <v>0</v>
      </c>
      <c r="H41" s="38">
        <v>39300</v>
      </c>
      <c r="I41" s="46">
        <v>65</v>
      </c>
      <c r="J41" s="38">
        <v>0</v>
      </c>
      <c r="O41" s="3"/>
      <c r="P41" s="3"/>
      <c r="Q41" s="3"/>
      <c r="R41" s="3"/>
    </row>
    <row r="42" spans="1:18" x14ac:dyDescent="0.25">
      <c r="A42" s="37">
        <v>1993</v>
      </c>
      <c r="B42" s="40">
        <v>38316</v>
      </c>
      <c r="C42" s="46">
        <v>66</v>
      </c>
      <c r="D42" s="38">
        <v>0</v>
      </c>
      <c r="E42" s="38">
        <v>11396</v>
      </c>
      <c r="F42" s="46">
        <v>0</v>
      </c>
      <c r="G42" s="38">
        <v>0</v>
      </c>
      <c r="H42" s="38">
        <v>49712</v>
      </c>
      <c r="I42" s="46">
        <v>66</v>
      </c>
      <c r="J42" s="38">
        <v>0</v>
      </c>
      <c r="O42" s="3"/>
      <c r="P42" s="3"/>
      <c r="Q42" s="3"/>
      <c r="R42" s="3"/>
    </row>
    <row r="43" spans="1:18" x14ac:dyDescent="0.25">
      <c r="A43" s="37">
        <v>1994</v>
      </c>
      <c r="B43" s="40">
        <v>52326</v>
      </c>
      <c r="C43" s="46">
        <v>23</v>
      </c>
      <c r="D43" s="38">
        <v>0</v>
      </c>
      <c r="E43" s="38">
        <v>12595</v>
      </c>
      <c r="F43" s="46">
        <v>0</v>
      </c>
      <c r="G43" s="38">
        <v>0</v>
      </c>
      <c r="H43" s="38">
        <v>64921</v>
      </c>
      <c r="I43" s="46">
        <v>23</v>
      </c>
      <c r="J43" s="38">
        <v>0</v>
      </c>
      <c r="O43" s="3"/>
      <c r="P43" s="3"/>
      <c r="Q43" s="3"/>
      <c r="R43" s="3"/>
    </row>
    <row r="44" spans="1:18" x14ac:dyDescent="0.25">
      <c r="A44" s="37">
        <v>1995</v>
      </c>
      <c r="B44" s="40">
        <v>58725</v>
      </c>
      <c r="C44" s="46">
        <v>9</v>
      </c>
      <c r="D44" s="38">
        <v>0</v>
      </c>
      <c r="E44" s="38">
        <v>17368</v>
      </c>
      <c r="F44" s="46">
        <v>0</v>
      </c>
      <c r="G44" s="38">
        <v>0</v>
      </c>
      <c r="H44" s="38">
        <v>76093</v>
      </c>
      <c r="I44" s="46">
        <v>9</v>
      </c>
      <c r="J44" s="38">
        <v>0</v>
      </c>
      <c r="O44" s="3"/>
      <c r="P44" s="3"/>
      <c r="Q44" s="3"/>
      <c r="R44" s="3"/>
    </row>
    <row r="45" spans="1:18" x14ac:dyDescent="0.25">
      <c r="A45" s="37">
        <v>1996</v>
      </c>
      <c r="B45" s="40">
        <v>42134</v>
      </c>
      <c r="C45" s="46">
        <v>0</v>
      </c>
      <c r="D45" s="38">
        <v>0</v>
      </c>
      <c r="E45" s="38">
        <v>15518</v>
      </c>
      <c r="F45" s="46">
        <v>0</v>
      </c>
      <c r="G45" s="38">
        <v>0</v>
      </c>
      <c r="H45" s="38">
        <v>57652</v>
      </c>
      <c r="I45" s="46">
        <v>0</v>
      </c>
      <c r="J45" s="38">
        <v>0</v>
      </c>
      <c r="O45" s="3"/>
      <c r="P45" s="3"/>
      <c r="Q45" s="3"/>
      <c r="R45" s="3"/>
    </row>
    <row r="46" spans="1:18" x14ac:dyDescent="0.25">
      <c r="A46" s="37">
        <v>1997</v>
      </c>
      <c r="B46" s="40">
        <v>54931</v>
      </c>
      <c r="C46" s="46">
        <v>0</v>
      </c>
      <c r="D46" s="38">
        <v>0</v>
      </c>
      <c r="E46" s="38">
        <v>14862</v>
      </c>
      <c r="F46" s="46">
        <v>0</v>
      </c>
      <c r="G46" s="38">
        <v>0</v>
      </c>
      <c r="H46" s="38">
        <v>69793</v>
      </c>
      <c r="I46" s="46">
        <v>0</v>
      </c>
      <c r="J46" s="38">
        <v>0</v>
      </c>
      <c r="O46" s="3"/>
      <c r="P46" s="3"/>
      <c r="Q46" s="3"/>
      <c r="R46" s="3"/>
    </row>
    <row r="47" spans="1:18" x14ac:dyDescent="0.25">
      <c r="A47" s="37">
        <v>1998</v>
      </c>
      <c r="B47" s="40">
        <v>52768</v>
      </c>
      <c r="C47" s="46">
        <v>0</v>
      </c>
      <c r="D47" s="38">
        <v>0</v>
      </c>
      <c r="E47" s="38">
        <v>15761</v>
      </c>
      <c r="F47" s="46">
        <v>0</v>
      </c>
      <c r="G47" s="38">
        <v>0</v>
      </c>
      <c r="H47" s="38">
        <v>68529</v>
      </c>
      <c r="I47" s="46">
        <v>0</v>
      </c>
      <c r="J47" s="38">
        <v>0</v>
      </c>
      <c r="O47" s="3"/>
      <c r="P47" s="3"/>
      <c r="Q47" s="3"/>
      <c r="R47" s="3"/>
    </row>
    <row r="48" spans="1:18" x14ac:dyDescent="0.25">
      <c r="A48" s="37">
        <v>1999</v>
      </c>
      <c r="B48" s="40">
        <v>50665</v>
      </c>
      <c r="C48" s="46">
        <v>0</v>
      </c>
      <c r="D48" s="38">
        <v>0</v>
      </c>
      <c r="E48" s="38">
        <v>10679</v>
      </c>
      <c r="F48" s="46">
        <v>0</v>
      </c>
      <c r="G48" s="38">
        <v>0</v>
      </c>
      <c r="H48" s="38">
        <v>61344</v>
      </c>
      <c r="I48" s="46">
        <v>0</v>
      </c>
      <c r="J48" s="38">
        <v>0</v>
      </c>
      <c r="O48" s="3"/>
      <c r="P48" s="3"/>
      <c r="Q48" s="3"/>
      <c r="R48" s="3"/>
    </row>
    <row r="49" spans="1:18" x14ac:dyDescent="0.25">
      <c r="A49" s="37">
        <v>2000</v>
      </c>
      <c r="B49" s="40">
        <v>69092</v>
      </c>
      <c r="C49" s="46">
        <v>117</v>
      </c>
      <c r="D49" s="38">
        <v>0</v>
      </c>
      <c r="E49" s="38">
        <v>16628</v>
      </c>
      <c r="F49" s="46">
        <v>0</v>
      </c>
      <c r="G49" s="38">
        <v>0</v>
      </c>
      <c r="H49" s="38">
        <v>85720</v>
      </c>
      <c r="I49" s="46">
        <v>117</v>
      </c>
      <c r="J49" s="38">
        <v>0</v>
      </c>
      <c r="O49" s="3"/>
      <c r="P49" s="3"/>
      <c r="Q49" s="3"/>
      <c r="R49" s="3"/>
    </row>
    <row r="50" spans="1:18" x14ac:dyDescent="0.25">
      <c r="A50" s="37">
        <v>2001</v>
      </c>
      <c r="B50" s="40">
        <v>73517</v>
      </c>
      <c r="C50" s="46">
        <v>0</v>
      </c>
      <c r="D50" s="38">
        <v>0</v>
      </c>
      <c r="E50" s="38">
        <v>16960</v>
      </c>
      <c r="F50" s="46">
        <v>0</v>
      </c>
      <c r="G50" s="38">
        <v>0</v>
      </c>
      <c r="H50" s="38">
        <v>90477</v>
      </c>
      <c r="I50" s="46">
        <v>0</v>
      </c>
      <c r="J50" s="38">
        <v>0</v>
      </c>
      <c r="O50" s="3"/>
      <c r="P50" s="3"/>
      <c r="Q50" s="3"/>
      <c r="R50" s="3"/>
    </row>
    <row r="51" spans="1:18" x14ac:dyDescent="0.25">
      <c r="A51" s="37">
        <v>2002</v>
      </c>
      <c r="B51" s="40">
        <v>66484</v>
      </c>
      <c r="C51" s="46">
        <v>0</v>
      </c>
      <c r="D51" s="38">
        <v>0</v>
      </c>
      <c r="E51" s="38">
        <v>16790</v>
      </c>
      <c r="F51" s="46">
        <v>0</v>
      </c>
      <c r="G51" s="38">
        <v>0</v>
      </c>
      <c r="H51" s="38">
        <v>83274</v>
      </c>
      <c r="I51" s="46">
        <v>0</v>
      </c>
      <c r="J51" s="38">
        <v>0</v>
      </c>
      <c r="O51" s="3"/>
      <c r="P51" s="3"/>
      <c r="Q51" s="3"/>
      <c r="R51" s="3"/>
    </row>
    <row r="52" spans="1:18" x14ac:dyDescent="0.25">
      <c r="A52" s="37">
        <v>2003</v>
      </c>
      <c r="B52" s="40">
        <v>68121</v>
      </c>
      <c r="C52" s="46">
        <v>0</v>
      </c>
      <c r="D52" s="38">
        <v>0</v>
      </c>
      <c r="E52" s="38">
        <v>17413</v>
      </c>
      <c r="F52" s="46">
        <v>0</v>
      </c>
      <c r="G52" s="38">
        <v>0</v>
      </c>
      <c r="H52" s="38">
        <v>85534</v>
      </c>
      <c r="I52" s="46">
        <v>0</v>
      </c>
      <c r="J52" s="38">
        <v>0</v>
      </c>
      <c r="O52" s="3"/>
      <c r="P52" s="3"/>
      <c r="Q52" s="3"/>
      <c r="R52" s="3"/>
    </row>
    <row r="53" spans="1:18" x14ac:dyDescent="0.25">
      <c r="A53" s="37">
        <v>2004</v>
      </c>
      <c r="B53" s="40">
        <v>85729</v>
      </c>
      <c r="C53" s="46">
        <v>0</v>
      </c>
      <c r="D53" s="38">
        <v>0</v>
      </c>
      <c r="E53" s="38">
        <v>16982</v>
      </c>
      <c r="F53" s="46">
        <v>0</v>
      </c>
      <c r="G53" s="38">
        <v>0</v>
      </c>
      <c r="H53" s="38">
        <v>102711</v>
      </c>
      <c r="I53" s="46">
        <v>0</v>
      </c>
      <c r="J53" s="38">
        <v>0</v>
      </c>
      <c r="O53" s="3"/>
      <c r="P53" s="3"/>
      <c r="Q53" s="3"/>
      <c r="R53" s="3"/>
    </row>
    <row r="54" spans="1:18" x14ac:dyDescent="0.25">
      <c r="A54" s="37">
        <v>2005</v>
      </c>
      <c r="B54" s="40">
        <v>79533</v>
      </c>
      <c r="C54" s="46">
        <v>0</v>
      </c>
      <c r="D54" s="38">
        <v>0</v>
      </c>
      <c r="E54" s="38">
        <v>15248</v>
      </c>
      <c r="F54" s="46">
        <v>0</v>
      </c>
      <c r="G54" s="38">
        <v>21</v>
      </c>
      <c r="H54" s="38">
        <v>94781</v>
      </c>
      <c r="I54" s="46">
        <v>0</v>
      </c>
      <c r="J54" s="38">
        <v>21</v>
      </c>
      <c r="O54" s="3"/>
      <c r="P54" s="3"/>
      <c r="Q54" s="3"/>
      <c r="R54" s="3"/>
    </row>
    <row r="55" spans="1:18" x14ac:dyDescent="0.25">
      <c r="A55" s="37">
        <v>2006</v>
      </c>
      <c r="B55" s="40">
        <v>75970</v>
      </c>
      <c r="C55" s="46">
        <v>0</v>
      </c>
      <c r="D55" s="38">
        <v>1</v>
      </c>
      <c r="E55" s="38">
        <v>19476</v>
      </c>
      <c r="F55" s="46">
        <v>0</v>
      </c>
      <c r="G55" s="38">
        <v>6</v>
      </c>
      <c r="H55" s="38">
        <v>95446</v>
      </c>
      <c r="I55" s="46">
        <v>0</v>
      </c>
      <c r="J55" s="38">
        <v>7</v>
      </c>
      <c r="O55" s="3"/>
      <c r="P55" s="3"/>
      <c r="Q55" s="3"/>
      <c r="R55" s="3"/>
    </row>
    <row r="56" spans="1:18" x14ac:dyDescent="0.25">
      <c r="A56" s="37">
        <v>2007</v>
      </c>
      <c r="B56" s="40">
        <v>98585</v>
      </c>
      <c r="C56" s="46">
        <v>0</v>
      </c>
      <c r="D56" s="38">
        <v>0</v>
      </c>
      <c r="E56" s="38">
        <v>22901</v>
      </c>
      <c r="F56" s="46">
        <v>0</v>
      </c>
      <c r="G56" s="38">
        <v>4</v>
      </c>
      <c r="H56" s="38">
        <v>121486</v>
      </c>
      <c r="I56" s="46">
        <v>0</v>
      </c>
      <c r="J56" s="38">
        <v>4</v>
      </c>
      <c r="O56" s="3"/>
      <c r="P56" s="3"/>
      <c r="Q56" s="3"/>
      <c r="R56" s="3"/>
    </row>
    <row r="57" spans="1:18" x14ac:dyDescent="0.25">
      <c r="A57" s="37">
        <v>2008</v>
      </c>
      <c r="B57" s="40">
        <v>122287</v>
      </c>
      <c r="C57" s="46">
        <v>0</v>
      </c>
      <c r="D57" s="38">
        <v>0</v>
      </c>
      <c r="E57" s="38">
        <v>26873</v>
      </c>
      <c r="F57" s="46">
        <v>0</v>
      </c>
      <c r="G57" s="38">
        <v>1</v>
      </c>
      <c r="H57" s="38">
        <v>149160</v>
      </c>
      <c r="I57" s="46">
        <v>0</v>
      </c>
      <c r="J57" s="38">
        <v>1</v>
      </c>
      <c r="O57" s="3"/>
      <c r="P57" s="3"/>
      <c r="Q57" s="3"/>
      <c r="R57" s="3"/>
    </row>
    <row r="58" spans="1:18" x14ac:dyDescent="0.25">
      <c r="A58" s="37">
        <v>2009</v>
      </c>
      <c r="B58" s="40">
        <v>109821</v>
      </c>
      <c r="C58" s="46">
        <v>0</v>
      </c>
      <c r="D58" s="38">
        <v>6</v>
      </c>
      <c r="E58" s="38">
        <v>22531</v>
      </c>
      <c r="F58" s="46">
        <v>0</v>
      </c>
      <c r="G58" s="38">
        <v>15</v>
      </c>
      <c r="H58" s="38">
        <v>132352</v>
      </c>
      <c r="I58" s="46">
        <v>0</v>
      </c>
      <c r="J58" s="38">
        <v>21</v>
      </c>
      <c r="O58" s="3"/>
      <c r="P58" s="3"/>
      <c r="Q58" s="3"/>
      <c r="R58" s="3"/>
    </row>
    <row r="59" spans="1:18" x14ac:dyDescent="0.25">
      <c r="A59" s="37">
        <v>2010</v>
      </c>
      <c r="B59" s="40">
        <v>157702</v>
      </c>
      <c r="C59" s="46">
        <v>0</v>
      </c>
      <c r="D59" s="38">
        <v>5</v>
      </c>
      <c r="E59" s="38">
        <v>28324</v>
      </c>
      <c r="F59" s="46">
        <v>0</v>
      </c>
      <c r="G59" s="38">
        <v>4</v>
      </c>
      <c r="H59" s="38">
        <v>186026</v>
      </c>
      <c r="I59" s="46">
        <v>0</v>
      </c>
      <c r="J59" s="38">
        <v>9</v>
      </c>
      <c r="O59" s="3"/>
      <c r="P59" s="3"/>
      <c r="Q59" s="3"/>
      <c r="R59" s="3"/>
    </row>
    <row r="60" spans="1:18" x14ac:dyDescent="0.25">
      <c r="A60" s="37">
        <v>2011</v>
      </c>
      <c r="B60" s="40">
        <v>172863</v>
      </c>
      <c r="C60" s="46">
        <v>0</v>
      </c>
      <c r="D60" s="38">
        <v>7</v>
      </c>
      <c r="E60" s="38">
        <v>34544</v>
      </c>
      <c r="F60" s="46">
        <v>0</v>
      </c>
      <c r="G60" s="38">
        <v>3</v>
      </c>
      <c r="H60" s="38">
        <v>207407</v>
      </c>
      <c r="I60" s="46">
        <v>0</v>
      </c>
      <c r="J60" s="38">
        <v>10</v>
      </c>
      <c r="O60" s="3"/>
      <c r="P60" s="3"/>
      <c r="Q60" s="3"/>
      <c r="R60" s="3"/>
    </row>
    <row r="61" spans="1:18" x14ac:dyDescent="0.25">
      <c r="A61" s="37">
        <v>2012</v>
      </c>
      <c r="B61" s="40">
        <v>139172</v>
      </c>
      <c r="C61" s="46">
        <v>0</v>
      </c>
      <c r="D61" s="38">
        <v>2</v>
      </c>
      <c r="E61" s="38">
        <v>28620</v>
      </c>
      <c r="F61" s="46">
        <v>0</v>
      </c>
      <c r="G61" s="38">
        <v>94</v>
      </c>
      <c r="H61" s="38">
        <v>167792</v>
      </c>
      <c r="I61" s="46">
        <v>0</v>
      </c>
      <c r="J61" s="38">
        <v>96</v>
      </c>
      <c r="O61" s="3"/>
      <c r="P61" s="3"/>
      <c r="Q61" s="3"/>
      <c r="R61" s="3"/>
    </row>
    <row r="62" spans="1:18" x14ac:dyDescent="0.25">
      <c r="A62" s="37">
        <v>2013</v>
      </c>
      <c r="B62" s="40">
        <v>154572</v>
      </c>
      <c r="C62" s="46">
        <v>0</v>
      </c>
      <c r="D62" s="38">
        <v>4</v>
      </c>
      <c r="E62" s="38">
        <v>32780</v>
      </c>
      <c r="F62" s="46">
        <v>0</v>
      </c>
      <c r="G62" s="38">
        <v>118</v>
      </c>
      <c r="H62" s="38">
        <v>187352</v>
      </c>
      <c r="I62" s="46">
        <v>0</v>
      </c>
      <c r="J62" s="38">
        <v>122</v>
      </c>
      <c r="O62" s="3"/>
      <c r="P62" s="3"/>
      <c r="Q62" s="3"/>
      <c r="R62" s="3"/>
    </row>
    <row r="63" spans="1:18" x14ac:dyDescent="0.25">
      <c r="A63" s="37">
        <v>2014</v>
      </c>
      <c r="B63" s="40">
        <v>137051</v>
      </c>
      <c r="C63" s="46">
        <v>0</v>
      </c>
      <c r="D63" s="38">
        <v>4</v>
      </c>
      <c r="E63" s="38">
        <v>27474</v>
      </c>
      <c r="F63" s="46">
        <v>0</v>
      </c>
      <c r="G63" s="38">
        <v>0</v>
      </c>
      <c r="H63" s="38">
        <v>164525</v>
      </c>
      <c r="I63" s="46">
        <v>0</v>
      </c>
      <c r="J63" s="38">
        <v>4</v>
      </c>
      <c r="O63" s="3"/>
      <c r="P63" s="3"/>
      <c r="Q63" s="3"/>
      <c r="R63" s="3"/>
    </row>
    <row r="64" spans="1:18" x14ac:dyDescent="0.25">
      <c r="A64" s="37">
        <v>2015</v>
      </c>
      <c r="B64" s="40">
        <v>71651</v>
      </c>
      <c r="C64" s="46">
        <v>0</v>
      </c>
      <c r="D64" s="38">
        <v>1</v>
      </c>
      <c r="E64" s="38">
        <v>16778</v>
      </c>
      <c r="F64" s="46">
        <v>0</v>
      </c>
      <c r="G64" s="38">
        <v>14</v>
      </c>
      <c r="H64" s="38">
        <v>88429</v>
      </c>
      <c r="I64" s="46">
        <v>0</v>
      </c>
      <c r="J64" s="38">
        <v>15</v>
      </c>
      <c r="O64" s="3"/>
      <c r="P64" s="3"/>
      <c r="Q64" s="3"/>
      <c r="R64" s="3"/>
    </row>
    <row r="65" spans="1:18" x14ac:dyDescent="0.25">
      <c r="A65" s="37">
        <v>2016</v>
      </c>
      <c r="B65" s="40">
        <v>50559</v>
      </c>
      <c r="C65" s="46">
        <v>0</v>
      </c>
      <c r="D65" s="38">
        <v>1</v>
      </c>
      <c r="E65" s="38">
        <v>11144</v>
      </c>
      <c r="F65" s="46">
        <v>0</v>
      </c>
      <c r="G65" s="38">
        <v>17</v>
      </c>
      <c r="H65" s="38">
        <v>61703</v>
      </c>
      <c r="I65" s="46">
        <v>0</v>
      </c>
      <c r="J65" s="38">
        <v>18</v>
      </c>
      <c r="O65" s="3"/>
      <c r="P65" s="3"/>
      <c r="Q65" s="3"/>
      <c r="R65" s="3"/>
    </row>
    <row r="66" spans="1:18" x14ac:dyDescent="0.25">
      <c r="A66" s="37">
        <v>2017</v>
      </c>
      <c r="B66" s="40">
        <v>51941</v>
      </c>
      <c r="C66" s="46">
        <v>2</v>
      </c>
      <c r="D66" s="38">
        <v>0</v>
      </c>
      <c r="E66" s="38">
        <v>11752</v>
      </c>
      <c r="F66" s="46">
        <v>1</v>
      </c>
      <c r="G66" s="38">
        <v>2</v>
      </c>
      <c r="H66" s="38">
        <v>63693</v>
      </c>
      <c r="I66" s="46">
        <v>3</v>
      </c>
      <c r="J66" s="38">
        <v>2</v>
      </c>
      <c r="O66" s="3"/>
      <c r="P66" s="3"/>
      <c r="Q66" s="3"/>
      <c r="R66" s="3"/>
    </row>
    <row r="67" spans="1:18" x14ac:dyDescent="0.25">
      <c r="A67" s="37">
        <v>2018</v>
      </c>
      <c r="B67" s="40">
        <v>75989</v>
      </c>
      <c r="C67" s="46">
        <v>12</v>
      </c>
      <c r="D67" s="38">
        <v>4</v>
      </c>
      <c r="E67" s="38">
        <v>15074</v>
      </c>
      <c r="F67" s="46">
        <v>3</v>
      </c>
      <c r="G67" s="38">
        <v>4</v>
      </c>
      <c r="H67" s="38">
        <v>91063</v>
      </c>
      <c r="I67" s="46">
        <v>15</v>
      </c>
      <c r="J67" s="38">
        <v>8</v>
      </c>
      <c r="O67" s="3"/>
      <c r="P67" s="3"/>
      <c r="Q67" s="3"/>
      <c r="R67" s="3"/>
    </row>
    <row r="68" spans="1:18" x14ac:dyDescent="0.25">
      <c r="A68" s="37">
        <v>2019</v>
      </c>
      <c r="B68" s="40">
        <v>101277</v>
      </c>
      <c r="C68" s="46">
        <v>19</v>
      </c>
      <c r="D68" s="38">
        <v>39</v>
      </c>
      <c r="E68" s="38">
        <v>20895</v>
      </c>
      <c r="F68" s="46">
        <v>0</v>
      </c>
      <c r="G68" s="38">
        <v>37</v>
      </c>
      <c r="H68" s="38">
        <v>122172</v>
      </c>
      <c r="I68" s="46">
        <v>19</v>
      </c>
      <c r="J68" s="38">
        <v>76</v>
      </c>
      <c r="O68" s="3"/>
      <c r="P68" s="3"/>
      <c r="Q68" s="3"/>
      <c r="R68" s="3"/>
    </row>
    <row r="69" spans="1:18" x14ac:dyDescent="0.25">
      <c r="A69" s="37">
        <v>2020</v>
      </c>
      <c r="B69" s="40">
        <v>89602</v>
      </c>
      <c r="C69" s="46">
        <v>8</v>
      </c>
      <c r="D69" s="38">
        <v>68</v>
      </c>
      <c r="E69" s="38">
        <v>13921</v>
      </c>
      <c r="F69" s="46">
        <v>1</v>
      </c>
      <c r="G69" s="38">
        <v>18</v>
      </c>
      <c r="H69" s="38">
        <v>103523</v>
      </c>
      <c r="I69" s="46">
        <v>9</v>
      </c>
      <c r="J69" s="38">
        <v>86</v>
      </c>
      <c r="O69" s="3"/>
      <c r="P69" s="3"/>
      <c r="Q69" s="3"/>
      <c r="R69" s="3"/>
    </row>
    <row r="70" spans="1:18" x14ac:dyDescent="0.25">
      <c r="A70" s="37">
        <v>2021</v>
      </c>
      <c r="B70" s="40">
        <v>128284</v>
      </c>
      <c r="C70" s="46">
        <v>9</v>
      </c>
      <c r="D70" s="38">
        <v>386</v>
      </c>
      <c r="E70" s="38">
        <v>14040</v>
      </c>
      <c r="F70" s="46">
        <v>0</v>
      </c>
      <c r="G70" s="38">
        <v>22</v>
      </c>
      <c r="H70" s="38">
        <v>142324</v>
      </c>
      <c r="I70" s="46">
        <v>9</v>
      </c>
      <c r="J70" s="38">
        <v>408</v>
      </c>
      <c r="O70" s="3"/>
      <c r="P70" s="3"/>
      <c r="Q70" s="3"/>
      <c r="R70" s="3"/>
    </row>
    <row r="71" spans="1:18" x14ac:dyDescent="0.25">
      <c r="A71" s="37">
        <v>2022</v>
      </c>
      <c r="B71" s="40">
        <v>125538</v>
      </c>
      <c r="C71" s="46">
        <v>35</v>
      </c>
      <c r="D71" s="38">
        <v>1070</v>
      </c>
      <c r="E71" s="38">
        <v>17322</v>
      </c>
      <c r="F71" s="46">
        <v>0</v>
      </c>
      <c r="G71" s="38">
        <v>35</v>
      </c>
      <c r="H71" s="38">
        <v>142860</v>
      </c>
      <c r="I71" s="46">
        <v>35</v>
      </c>
      <c r="J71" s="38">
        <v>1105</v>
      </c>
      <c r="O71" s="3"/>
      <c r="P71" s="3"/>
      <c r="Q71" s="3"/>
      <c r="R71" s="3"/>
    </row>
    <row r="72" spans="1:18" x14ac:dyDescent="0.25">
      <c r="H72"/>
      <c r="I72"/>
      <c r="J72"/>
      <c r="O72" s="3"/>
      <c r="P72" s="3"/>
      <c r="Q72" s="3"/>
      <c r="R72" s="3"/>
    </row>
    <row r="73" spans="1:18" x14ac:dyDescent="0.25">
      <c r="O73" s="3"/>
      <c r="P73" s="3"/>
      <c r="Q73" s="3"/>
      <c r="R73" s="3"/>
    </row>
    <row r="74" spans="1:18" x14ac:dyDescent="0.25">
      <c r="A74" s="10"/>
      <c r="O74" s="3"/>
      <c r="P74" s="3"/>
      <c r="Q74" s="3"/>
      <c r="R74" s="3"/>
    </row>
    <row r="75" spans="1:18" x14ac:dyDescent="0.25">
      <c r="A75" s="10"/>
      <c r="O75" s="3"/>
      <c r="P75" s="3"/>
      <c r="Q75" s="3"/>
      <c r="R75" s="3"/>
    </row>
    <row r="76" spans="1:18" x14ac:dyDescent="0.25">
      <c r="O76" s="3"/>
      <c r="P76" s="3"/>
      <c r="Q76" s="3"/>
      <c r="R76" s="3"/>
    </row>
    <row r="77" spans="1:18" x14ac:dyDescent="0.25">
      <c r="O77" s="3"/>
      <c r="P77" s="3"/>
      <c r="Q77" s="3"/>
      <c r="R77" s="3"/>
    </row>
    <row r="78" spans="1:18" x14ac:dyDescent="0.25">
      <c r="O78" s="3"/>
      <c r="P78" s="3"/>
      <c r="Q78" s="3"/>
      <c r="R78" s="3"/>
    </row>
    <row r="79" spans="1:18" x14ac:dyDescent="0.25">
      <c r="O79" s="3"/>
      <c r="P79" s="3"/>
      <c r="Q79" s="3"/>
      <c r="R79" s="3"/>
    </row>
    <row r="80" spans="1:18" x14ac:dyDescent="0.25">
      <c r="O80" s="3"/>
      <c r="P80" s="3"/>
      <c r="Q80" s="3"/>
      <c r="R80" s="3"/>
    </row>
    <row r="81" spans="15:18" x14ac:dyDescent="0.25">
      <c r="O81" s="3"/>
      <c r="P81" s="3"/>
      <c r="Q81" s="3"/>
      <c r="R81" s="3"/>
    </row>
    <row r="82" spans="15:18" x14ac:dyDescent="0.25">
      <c r="O82" s="3"/>
      <c r="P82" s="3"/>
      <c r="Q82" s="3"/>
      <c r="R82" s="3"/>
    </row>
  </sheetData>
  <hyperlinks>
    <hyperlink ref="F1" location="Índice!A1" display="Retornar ao Índice" xr:uid="{73372079-49FB-4331-BC15-BE6AC448ADDE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B105D-954D-4BE9-B0B3-255154C3086B}">
  <dimension ref="A1:X26"/>
  <sheetViews>
    <sheetView showGridLines="0" workbookViewId="0"/>
  </sheetViews>
  <sheetFormatPr defaultColWidth="9.140625" defaultRowHeight="15" x14ac:dyDescent="0.25"/>
  <cols>
    <col min="1" max="1" width="9.140625" style="1" customWidth="1"/>
    <col min="2" max="3" width="12.5703125" style="1" customWidth="1"/>
    <col min="4" max="8" width="9.140625" style="1" customWidth="1"/>
    <col min="9" max="10" width="9.140625" style="1"/>
    <col min="11" max="11" width="10.7109375" style="1" bestFit="1" customWidth="1"/>
    <col min="12" max="16384" width="9.140625" style="1"/>
  </cols>
  <sheetData>
    <row r="1" spans="1:24" x14ac:dyDescent="0.25">
      <c r="F1" s="11" t="s">
        <v>2</v>
      </c>
    </row>
    <row r="4" spans="1:24" x14ac:dyDescent="0.25">
      <c r="A4" s="7"/>
    </row>
    <row r="5" spans="1:24" x14ac:dyDescent="0.25">
      <c r="A5" s="34" t="str">
        <f>Índice!$A$14</f>
        <v>Figura 1-4</v>
      </c>
      <c r="B5" s="10" t="str">
        <f>Índice!$B$14</f>
        <v>Projeção do licenciamento anual de caminhões e ônibus novos no mercado brasileiro</v>
      </c>
    </row>
    <row r="6" spans="1:24" x14ac:dyDescent="0.25">
      <c r="A6" s="33" t="s">
        <v>50</v>
      </c>
      <c r="B6" s="10" t="s">
        <v>17</v>
      </c>
      <c r="G6" s="6"/>
    </row>
    <row r="8" spans="1:24" x14ac:dyDescent="0.25">
      <c r="A8" s="41" t="s">
        <v>0</v>
      </c>
      <c r="B8" s="42" t="s">
        <v>63</v>
      </c>
      <c r="C8" s="43" t="s">
        <v>7</v>
      </c>
      <c r="K8" s="12"/>
      <c r="L8" s="12"/>
      <c r="M8" s="12"/>
    </row>
    <row r="9" spans="1:24" x14ac:dyDescent="0.25">
      <c r="A9" s="37">
        <v>2010</v>
      </c>
      <c r="B9" s="40">
        <v>157707</v>
      </c>
      <c r="C9" s="38">
        <v>28328</v>
      </c>
      <c r="K9" s="12"/>
      <c r="L9" s="12"/>
      <c r="M9" s="12"/>
      <c r="X9" s="10"/>
    </row>
    <row r="10" spans="1:24" x14ac:dyDescent="0.25">
      <c r="A10" s="37">
        <v>2020</v>
      </c>
      <c r="B10" s="40">
        <v>89678</v>
      </c>
      <c r="C10" s="38">
        <v>13940</v>
      </c>
      <c r="K10" s="12"/>
      <c r="L10" s="12"/>
      <c r="M10" s="12"/>
      <c r="X10" s="10"/>
    </row>
    <row r="11" spans="1:24" x14ac:dyDescent="0.25">
      <c r="A11" s="37">
        <v>2030</v>
      </c>
      <c r="B11" s="40">
        <v>129052.00000000001</v>
      </c>
      <c r="C11" s="38">
        <v>42390.366661750959</v>
      </c>
      <c r="K11" s="12"/>
      <c r="L11" s="12"/>
      <c r="M11" s="12"/>
    </row>
    <row r="12" spans="1:24" x14ac:dyDescent="0.25">
      <c r="A12" s="37">
        <v>2040</v>
      </c>
      <c r="B12" s="40">
        <v>141848</v>
      </c>
      <c r="C12" s="38">
        <v>49672.035102195747</v>
      </c>
      <c r="K12" s="12"/>
      <c r="L12" s="12"/>
      <c r="M12" s="12"/>
    </row>
    <row r="13" spans="1:24" x14ac:dyDescent="0.25">
      <c r="A13" s="37">
        <v>2050</v>
      </c>
      <c r="B13" s="40">
        <v>149102</v>
      </c>
      <c r="C13" s="38">
        <v>54868.828988087422</v>
      </c>
      <c r="K13" s="12"/>
      <c r="L13" s="12"/>
      <c r="M13" s="12"/>
    </row>
    <row r="14" spans="1:24" x14ac:dyDescent="0.25">
      <c r="A14" s="12"/>
      <c r="B14" s="12"/>
      <c r="C14" s="12"/>
      <c r="K14" s="12"/>
      <c r="L14" s="12"/>
      <c r="M14" s="12"/>
    </row>
    <row r="15" spans="1:24" x14ac:dyDescent="0.25">
      <c r="A15" s="12"/>
      <c r="B15" s="12"/>
      <c r="C15" s="12"/>
      <c r="K15" s="12"/>
      <c r="L15" s="12"/>
      <c r="M15" s="12"/>
    </row>
    <row r="16" spans="1:24" x14ac:dyDescent="0.25">
      <c r="B16" s="12"/>
      <c r="C16" s="12"/>
      <c r="K16" s="12"/>
      <c r="L16" s="12"/>
      <c r="M16" s="12"/>
    </row>
    <row r="17" spans="1:14" x14ac:dyDescent="0.25">
      <c r="B17" s="12"/>
      <c r="C17" s="12"/>
      <c r="K17" s="12"/>
      <c r="L17" s="12"/>
      <c r="M17" s="12"/>
    </row>
    <row r="18" spans="1:14" x14ac:dyDescent="0.25">
      <c r="A18" s="12"/>
      <c r="B18" s="12"/>
      <c r="C18" s="12"/>
    </row>
    <row r="19" spans="1:14" x14ac:dyDescent="0.25">
      <c r="A19" s="12"/>
      <c r="B19" s="12"/>
      <c r="C19" s="12"/>
    </row>
    <row r="20" spans="1:14" x14ac:dyDescent="0.25">
      <c r="A20" s="12"/>
      <c r="B20" s="12"/>
      <c r="C20" s="12"/>
    </row>
    <row r="21" spans="1:14" x14ac:dyDescent="0.25">
      <c r="A21" s="12"/>
      <c r="B21" s="12"/>
      <c r="C21" s="12"/>
    </row>
    <row r="22" spans="1:14" x14ac:dyDescent="0.25">
      <c r="A22" s="12"/>
      <c r="B22" s="12"/>
      <c r="C22" s="12"/>
      <c r="D22" s="12"/>
      <c r="L22" s="12"/>
      <c r="M22" s="12"/>
      <c r="N22" s="12"/>
    </row>
    <row r="23" spans="1:14" x14ac:dyDescent="0.25">
      <c r="A23" s="12"/>
      <c r="B23" s="12"/>
      <c r="C23" s="12"/>
      <c r="D23" s="12"/>
      <c r="L23" s="12"/>
      <c r="M23" s="12"/>
      <c r="N23" s="12"/>
    </row>
    <row r="24" spans="1:14" x14ac:dyDescent="0.25">
      <c r="A24" s="12"/>
      <c r="B24" s="12"/>
      <c r="C24" s="12"/>
      <c r="D24" s="12"/>
      <c r="L24" s="12"/>
      <c r="M24" s="12"/>
      <c r="N24" s="12"/>
    </row>
    <row r="25" spans="1:14" x14ac:dyDescent="0.25">
      <c r="A25" s="12"/>
      <c r="B25" s="12"/>
      <c r="C25" s="12"/>
      <c r="D25" s="12"/>
      <c r="L25" s="12"/>
      <c r="M25" s="12"/>
      <c r="N25" s="12"/>
    </row>
    <row r="26" spans="1:14" x14ac:dyDescent="0.25">
      <c r="A26" s="12"/>
      <c r="B26" s="12"/>
      <c r="C26" s="12"/>
      <c r="D26" s="12"/>
    </row>
  </sheetData>
  <hyperlinks>
    <hyperlink ref="F1" location="Índice!A1" display="Retornar ao Índice" xr:uid="{7043D7F4-052C-4CFA-8172-B2429A2E0ECF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5103D-65FF-4BF9-B805-C7DFD2E5D1E8}">
  <dimension ref="A1:N16"/>
  <sheetViews>
    <sheetView showGridLines="0" workbookViewId="0"/>
  </sheetViews>
  <sheetFormatPr defaultColWidth="9.140625" defaultRowHeight="15" x14ac:dyDescent="0.25"/>
  <cols>
    <col min="1" max="1" width="9.140625" style="1" customWidth="1"/>
    <col min="2" max="7" width="12.5703125" style="1" customWidth="1"/>
    <col min="8" max="8" width="9.140625" style="1" customWidth="1"/>
    <col min="9" max="16384" width="9.140625" style="1"/>
  </cols>
  <sheetData>
    <row r="1" spans="1:14" x14ac:dyDescent="0.25">
      <c r="F1" s="11" t="s">
        <v>2</v>
      </c>
    </row>
    <row r="4" spans="1:14" x14ac:dyDescent="0.25">
      <c r="A4" s="7"/>
    </row>
    <row r="5" spans="1:14" x14ac:dyDescent="0.25">
      <c r="A5" s="34" t="str">
        <f>Índice!$A$15</f>
        <v>Figura 2-1</v>
      </c>
      <c r="B5" s="10" t="str">
        <f>Índice!$B$15</f>
        <v>Licenciamento anual de novos caminhões e ônibus elétricos e a gás natural no Brasil, 2018 - 2022</v>
      </c>
      <c r="H5" s="6"/>
    </row>
    <row r="6" spans="1:14" x14ac:dyDescent="0.25">
      <c r="A6" s="33" t="s">
        <v>50</v>
      </c>
      <c r="B6" s="10" t="s">
        <v>8</v>
      </c>
      <c r="H6" s="6"/>
    </row>
    <row r="8" spans="1:14" ht="36" x14ac:dyDescent="0.25">
      <c r="A8" s="41" t="s">
        <v>0</v>
      </c>
      <c r="B8" s="42" t="s">
        <v>68</v>
      </c>
      <c r="C8" s="43" t="s">
        <v>25</v>
      </c>
      <c r="D8" s="43" t="s">
        <v>51</v>
      </c>
      <c r="E8" s="43" t="s">
        <v>69</v>
      </c>
      <c r="F8" s="43" t="s">
        <v>28</v>
      </c>
      <c r="G8" s="43" t="s">
        <v>52</v>
      </c>
    </row>
    <row r="9" spans="1:14" x14ac:dyDescent="0.25">
      <c r="A9" s="37">
        <v>2018</v>
      </c>
      <c r="B9" s="40">
        <v>3</v>
      </c>
      <c r="C9" s="38">
        <v>1</v>
      </c>
      <c r="D9" s="38">
        <v>4</v>
      </c>
      <c r="E9" s="38">
        <v>4</v>
      </c>
      <c r="F9" s="38">
        <v>0</v>
      </c>
      <c r="G9" s="38">
        <v>4</v>
      </c>
      <c r="H9" s="12"/>
      <c r="I9"/>
      <c r="J9"/>
      <c r="K9"/>
      <c r="L9" s="14"/>
      <c r="M9" s="14"/>
    </row>
    <row r="10" spans="1:14" x14ac:dyDescent="0.25">
      <c r="A10" s="37">
        <v>2019</v>
      </c>
      <c r="B10" s="40">
        <v>29</v>
      </c>
      <c r="C10" s="38">
        <v>10</v>
      </c>
      <c r="D10" s="38">
        <v>39</v>
      </c>
      <c r="E10" s="38">
        <v>37</v>
      </c>
      <c r="F10" s="38">
        <v>0</v>
      </c>
      <c r="G10" s="38">
        <v>37</v>
      </c>
      <c r="H10" s="12"/>
      <c r="I10"/>
      <c r="J10"/>
      <c r="K10"/>
      <c r="L10" s="14"/>
      <c r="M10" s="14"/>
    </row>
    <row r="11" spans="1:14" x14ac:dyDescent="0.25">
      <c r="A11" s="37">
        <v>2020</v>
      </c>
      <c r="B11" s="40">
        <v>23</v>
      </c>
      <c r="C11" s="38">
        <v>45</v>
      </c>
      <c r="D11" s="38">
        <v>68</v>
      </c>
      <c r="E11" s="38">
        <v>18</v>
      </c>
      <c r="F11" s="38">
        <v>0</v>
      </c>
      <c r="G11" s="38">
        <v>18</v>
      </c>
      <c r="H11" s="12"/>
      <c r="I11"/>
      <c r="J11"/>
      <c r="K11"/>
      <c r="L11" s="14"/>
      <c r="M11" s="14"/>
    </row>
    <row r="12" spans="1:14" x14ac:dyDescent="0.25">
      <c r="A12" s="37">
        <v>2021</v>
      </c>
      <c r="B12" s="40">
        <v>293</v>
      </c>
      <c r="C12" s="38">
        <v>93</v>
      </c>
      <c r="D12" s="38">
        <v>386</v>
      </c>
      <c r="E12" s="38">
        <v>20</v>
      </c>
      <c r="F12" s="38">
        <v>2</v>
      </c>
      <c r="G12" s="38">
        <v>22</v>
      </c>
      <c r="H12" s="12"/>
      <c r="I12"/>
      <c r="J12"/>
      <c r="K12"/>
      <c r="L12" s="14"/>
      <c r="M12" s="14"/>
    </row>
    <row r="13" spans="1:14" x14ac:dyDescent="0.25">
      <c r="A13" s="37">
        <v>2022</v>
      </c>
      <c r="B13" s="40">
        <v>714</v>
      </c>
      <c r="C13" s="38">
        <v>356</v>
      </c>
      <c r="D13" s="38">
        <v>1070</v>
      </c>
      <c r="E13" s="38">
        <v>35</v>
      </c>
      <c r="F13" s="38">
        <v>0</v>
      </c>
      <c r="G13" s="38">
        <v>35</v>
      </c>
      <c r="H13" s="12"/>
      <c r="I13" s="17"/>
      <c r="J13"/>
      <c r="K13"/>
      <c r="L13" s="14"/>
      <c r="M13" s="14"/>
      <c r="N13" s="15"/>
    </row>
    <row r="14" spans="1:14" x14ac:dyDescent="0.25">
      <c r="A14" s="5"/>
      <c r="B14" s="5"/>
    </row>
    <row r="15" spans="1:14" x14ac:dyDescent="0.25">
      <c r="A15" s="10"/>
      <c r="B15" s="5"/>
    </row>
    <row r="16" spans="1:14" x14ac:dyDescent="0.25">
      <c r="A16" s="10"/>
      <c r="B16" s="9"/>
    </row>
  </sheetData>
  <hyperlinks>
    <hyperlink ref="F1" location="Índice!A1" display="Retornar ao Índice" xr:uid="{311D2D18-9E58-41B7-A0A2-DA5C578DA26E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2A112-B6D7-4BD9-B8DE-02B0D1C56D14}">
  <dimension ref="A1:N19"/>
  <sheetViews>
    <sheetView showGridLines="0" workbookViewId="0"/>
  </sheetViews>
  <sheetFormatPr defaultColWidth="9.140625" defaultRowHeight="15" x14ac:dyDescent="0.25"/>
  <cols>
    <col min="1" max="1" width="9.140625" style="1" customWidth="1"/>
    <col min="2" max="7" width="12.5703125" style="1" customWidth="1"/>
    <col min="8" max="8" width="9.140625" style="1" customWidth="1"/>
    <col min="9" max="10" width="9.140625" style="1"/>
    <col min="11" max="11" width="9.140625" style="1" customWidth="1"/>
    <col min="12" max="16384" width="9.140625" style="1"/>
  </cols>
  <sheetData>
    <row r="1" spans="1:14" x14ac:dyDescent="0.25">
      <c r="F1" s="11" t="s">
        <v>2</v>
      </c>
    </row>
    <row r="4" spans="1:14" x14ac:dyDescent="0.25">
      <c r="A4" s="7"/>
    </row>
    <row r="5" spans="1:14" x14ac:dyDescent="0.25">
      <c r="A5" s="34" t="str">
        <f>Índice!$A$16</f>
        <v>Figura 3-1</v>
      </c>
      <c r="B5" s="10" t="str">
        <f>Índice!$B$16</f>
        <v>Trajetória de Referência: perfil da inserção de motorizações alternativas no licenciamento de caminhões e ônibus novos no Brasil</v>
      </c>
      <c r="K5" s="6"/>
    </row>
    <row r="6" spans="1:14" x14ac:dyDescent="0.25">
      <c r="A6" s="33" t="s">
        <v>50</v>
      </c>
      <c r="B6" s="10" t="s">
        <v>1</v>
      </c>
      <c r="K6" s="6"/>
    </row>
    <row r="8" spans="1:14" ht="48" x14ac:dyDescent="0.25">
      <c r="A8" s="41" t="s">
        <v>0</v>
      </c>
      <c r="B8" s="42" t="s">
        <v>75</v>
      </c>
      <c r="C8" s="43" t="s">
        <v>74</v>
      </c>
      <c r="D8" s="43" t="s">
        <v>73</v>
      </c>
      <c r="E8" s="43" t="s">
        <v>72</v>
      </c>
      <c r="F8" s="43" t="s">
        <v>71</v>
      </c>
      <c r="G8" s="43" t="s">
        <v>70</v>
      </c>
      <c r="J8" s="2"/>
    </row>
    <row r="9" spans="1:14" x14ac:dyDescent="0.25">
      <c r="A9" s="37">
        <v>2022</v>
      </c>
      <c r="B9" s="45">
        <v>0.9915510529598951</v>
      </c>
      <c r="C9" s="36">
        <v>5.6378955015279168E-3</v>
      </c>
      <c r="D9" s="36">
        <v>2.8110515385769445E-3</v>
      </c>
      <c r="E9" s="36">
        <v>0.99798352249812761</v>
      </c>
      <c r="F9" s="36">
        <v>2.0164775018724434E-3</v>
      </c>
      <c r="G9" s="36">
        <v>0</v>
      </c>
      <c r="H9" s="15"/>
      <c r="I9" s="15"/>
      <c r="J9" s="2"/>
      <c r="K9"/>
      <c r="L9" s="3"/>
      <c r="M9" s="3"/>
      <c r="N9" s="3"/>
    </row>
    <row r="10" spans="1:14" x14ac:dyDescent="0.25">
      <c r="A10" s="37">
        <v>2030</v>
      </c>
      <c r="B10" s="45">
        <v>0.94</v>
      </c>
      <c r="C10" s="36">
        <v>4.5664808832235441E-2</v>
      </c>
      <c r="D10" s="36">
        <v>9.798807736492875E-3</v>
      </c>
      <c r="E10" s="36">
        <v>0.94658637667734813</v>
      </c>
      <c r="F10" s="36">
        <v>4.9413623322651902E-2</v>
      </c>
      <c r="G10" s="36">
        <v>4.0000000000000001E-3</v>
      </c>
      <c r="H10" s="15"/>
      <c r="I10" s="15"/>
      <c r="J10" s="2"/>
      <c r="K10"/>
      <c r="L10" s="3"/>
      <c r="M10" s="3"/>
      <c r="N10" s="3"/>
    </row>
    <row r="11" spans="1:14" x14ac:dyDescent="0.25">
      <c r="A11" s="37">
        <v>2040</v>
      </c>
      <c r="B11" s="45">
        <v>0.87</v>
      </c>
      <c r="C11" s="36">
        <v>0.10930000000000001</v>
      </c>
      <c r="D11" s="36">
        <v>2.2625000000000003E-2</v>
      </c>
      <c r="E11" s="36">
        <v>0.81699999999999995</v>
      </c>
      <c r="F11" s="36">
        <v>0.18000000000000005</v>
      </c>
      <c r="G11" s="36">
        <v>3.0000000000000001E-3</v>
      </c>
      <c r="H11" s="15"/>
      <c r="I11" s="15"/>
      <c r="J11" s="2"/>
      <c r="K11"/>
      <c r="L11" s="3"/>
      <c r="M11" s="3"/>
      <c r="N11" s="3"/>
    </row>
    <row r="12" spans="1:14" x14ac:dyDescent="0.25">
      <c r="A12" s="37">
        <v>2050</v>
      </c>
      <c r="B12" s="45">
        <v>0.77</v>
      </c>
      <c r="C12" s="36">
        <v>0.19725000000000006</v>
      </c>
      <c r="D12" s="36">
        <v>2.9099999999999994E-2</v>
      </c>
      <c r="E12" s="36">
        <v>0.64558858300055988</v>
      </c>
      <c r="F12" s="36">
        <v>0.35241141699944017</v>
      </c>
      <c r="G12" s="36">
        <v>2E-3</v>
      </c>
      <c r="H12" s="15"/>
      <c r="I12" s="15"/>
      <c r="J12" s="2"/>
      <c r="K12" s="17"/>
      <c r="L12" s="3"/>
      <c r="M12" s="3"/>
      <c r="N12" s="3"/>
    </row>
    <row r="13" spans="1:14" x14ac:dyDescent="0.25">
      <c r="E13" s="13"/>
      <c r="F13" s="14"/>
      <c r="H13" s="15"/>
      <c r="I13" s="15"/>
      <c r="J13" s="2"/>
    </row>
    <row r="14" spans="1:14" x14ac:dyDescent="0.25">
      <c r="A14" s="10" t="s">
        <v>20</v>
      </c>
      <c r="B14" s="5"/>
    </row>
    <row r="15" spans="1:14" x14ac:dyDescent="0.25">
      <c r="A15" s="10"/>
      <c r="B15" s="5"/>
    </row>
    <row r="16" spans="1:14" x14ac:dyDescent="0.25">
      <c r="A16" s="10"/>
    </row>
    <row r="17" spans="1:1" x14ac:dyDescent="0.25">
      <c r="A17" s="10"/>
    </row>
    <row r="19" spans="1:1" x14ac:dyDescent="0.25">
      <c r="A19" s="10"/>
    </row>
  </sheetData>
  <hyperlinks>
    <hyperlink ref="F1" location="Índice!A1" display="Retornar ao Índice" xr:uid="{B6A7289F-DF03-4C85-8052-5F80CBB434B8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493F3-AD06-4C41-A68C-9127341219C7}">
  <dimension ref="A1:N28"/>
  <sheetViews>
    <sheetView showGridLines="0" workbookViewId="0"/>
  </sheetViews>
  <sheetFormatPr defaultColWidth="9.140625" defaultRowHeight="15" x14ac:dyDescent="0.25"/>
  <cols>
    <col min="1" max="1" width="9.140625" style="1" customWidth="1"/>
    <col min="2" max="7" width="12.5703125" style="1" customWidth="1"/>
    <col min="8" max="8" width="9.140625" style="1" customWidth="1"/>
    <col min="9" max="16384" width="9.140625" style="1"/>
  </cols>
  <sheetData>
    <row r="1" spans="1:14" x14ac:dyDescent="0.25">
      <c r="F1" s="11" t="s">
        <v>2</v>
      </c>
    </row>
    <row r="4" spans="1:14" x14ac:dyDescent="0.25">
      <c r="A4" s="7"/>
    </row>
    <row r="5" spans="1:14" x14ac:dyDescent="0.25">
      <c r="A5" s="34" t="str">
        <f>Índice!$A$17</f>
        <v>Figura 3-2</v>
      </c>
      <c r="B5" s="10" t="str">
        <f>Índice!$B$17</f>
        <v>Trajetória EV+: perfil da inserção de motorizações alternativas no licenciamento de caminhões e ônibus novos no Brasil</v>
      </c>
      <c r="K5" s="6"/>
    </row>
    <row r="6" spans="1:14" x14ac:dyDescent="0.25">
      <c r="A6" s="33" t="s">
        <v>50</v>
      </c>
      <c r="B6" s="10" t="s">
        <v>1</v>
      </c>
      <c r="K6" s="6"/>
    </row>
    <row r="8" spans="1:14" ht="48" x14ac:dyDescent="0.25">
      <c r="A8" s="41" t="s">
        <v>0</v>
      </c>
      <c r="B8" s="42" t="s">
        <v>75</v>
      </c>
      <c r="C8" s="43" t="s">
        <v>74</v>
      </c>
      <c r="D8" s="43" t="s">
        <v>73</v>
      </c>
      <c r="E8" s="43" t="s">
        <v>72</v>
      </c>
      <c r="F8" s="43" t="s">
        <v>71</v>
      </c>
      <c r="G8" s="43" t="s">
        <v>70</v>
      </c>
    </row>
    <row r="9" spans="1:14" x14ac:dyDescent="0.25">
      <c r="A9" s="37">
        <v>2022</v>
      </c>
      <c r="B9" s="45">
        <v>0.9915510529598951</v>
      </c>
      <c r="C9" s="36">
        <v>5.6378955015279168E-3</v>
      </c>
      <c r="D9" s="36">
        <v>2.8110515385769445E-3</v>
      </c>
      <c r="E9" s="36">
        <v>0.99798352249812761</v>
      </c>
      <c r="F9" s="36">
        <v>2.0164775018724434E-3</v>
      </c>
      <c r="G9" s="36">
        <v>0</v>
      </c>
      <c r="H9" s="12"/>
      <c r="I9" s="12"/>
      <c r="J9" s="12"/>
      <c r="K9" s="12"/>
    </row>
    <row r="10" spans="1:14" x14ac:dyDescent="0.25">
      <c r="A10" s="37">
        <v>2030</v>
      </c>
      <c r="B10" s="45">
        <v>0.89</v>
      </c>
      <c r="C10" s="36">
        <v>0.10306235106930982</v>
      </c>
      <c r="D10" s="36">
        <v>4.0648979804350999E-3</v>
      </c>
      <c r="E10" s="36">
        <v>0.82380437640994741</v>
      </c>
      <c r="F10" s="36">
        <v>0.17596427401274206</v>
      </c>
      <c r="G10" s="36">
        <v>2.3134957731057082E-4</v>
      </c>
      <c r="H10" s="12"/>
      <c r="I10" s="12"/>
      <c r="J10" s="12"/>
      <c r="K10" s="12"/>
    </row>
    <row r="11" spans="1:14" x14ac:dyDescent="0.25">
      <c r="A11" s="37">
        <v>2040</v>
      </c>
      <c r="B11" s="45">
        <v>0.64</v>
      </c>
      <c r="C11" s="36">
        <v>0.34149915560428129</v>
      </c>
      <c r="D11" s="36">
        <v>2.2214387356108131E-2</v>
      </c>
      <c r="E11" s="36">
        <v>0.39499152104169855</v>
      </c>
      <c r="F11" s="36">
        <v>0.60497093311533212</v>
      </c>
      <c r="G11" s="36">
        <v>3.754584296933881E-5</v>
      </c>
      <c r="H11" s="12"/>
      <c r="I11" s="12"/>
      <c r="J11" s="12"/>
      <c r="K11" s="12"/>
    </row>
    <row r="12" spans="1:14" x14ac:dyDescent="0.25">
      <c r="A12" s="37">
        <v>2050</v>
      </c>
      <c r="B12" s="45">
        <v>0.54</v>
      </c>
      <c r="C12" s="36">
        <v>0.43599999999999994</v>
      </c>
      <c r="D12" s="36">
        <v>2.5049999999999996E-2</v>
      </c>
      <c r="E12" s="36">
        <v>0.29915156225022044</v>
      </c>
      <c r="F12" s="36">
        <v>0.70084843774977956</v>
      </c>
      <c r="G12" s="36">
        <v>0</v>
      </c>
      <c r="H12" s="12"/>
      <c r="I12" s="12"/>
      <c r="J12" s="12"/>
      <c r="K12"/>
      <c r="L12" s="18"/>
      <c r="M12" s="18"/>
      <c r="N12" s="18"/>
    </row>
    <row r="13" spans="1:14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/>
      <c r="L13" s="3"/>
      <c r="M13" s="3"/>
      <c r="N13" s="3"/>
    </row>
    <row r="14" spans="1:14" x14ac:dyDescent="0.25">
      <c r="A14" s="10" t="s">
        <v>20</v>
      </c>
      <c r="B14" s="12"/>
      <c r="C14" s="12"/>
      <c r="D14" s="12"/>
      <c r="E14" s="12"/>
      <c r="F14" s="12"/>
      <c r="G14" s="12"/>
      <c r="H14" s="12"/>
      <c r="I14" s="12"/>
      <c r="J14" s="12"/>
      <c r="K14"/>
      <c r="L14" s="3"/>
      <c r="M14" s="3"/>
      <c r="N14" s="3"/>
    </row>
    <row r="15" spans="1:14" x14ac:dyDescent="0.25">
      <c r="A15" s="10"/>
      <c r="B15" s="12"/>
      <c r="C15" s="12"/>
      <c r="D15" s="12"/>
      <c r="E15" s="12"/>
      <c r="F15" s="12"/>
      <c r="G15" s="12"/>
      <c r="H15" s="12"/>
      <c r="I15" s="12"/>
      <c r="J15" s="12"/>
      <c r="K15" s="17"/>
      <c r="L15" s="3"/>
      <c r="M15" s="3"/>
      <c r="N15" s="3"/>
    </row>
    <row r="16" spans="1:14" x14ac:dyDescent="0.25">
      <c r="A16" s="10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1:11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 x14ac:dyDescent="0.25">
      <c r="A25" s="5"/>
      <c r="B25" s="5"/>
    </row>
    <row r="26" spans="1:11" x14ac:dyDescent="0.25">
      <c r="A26" s="10"/>
      <c r="B26" s="5"/>
    </row>
    <row r="27" spans="1:11" x14ac:dyDescent="0.25">
      <c r="A27" s="11"/>
      <c r="B27" s="9"/>
    </row>
    <row r="28" spans="1:11" x14ac:dyDescent="0.25">
      <c r="A28" s="10"/>
    </row>
  </sheetData>
  <hyperlinks>
    <hyperlink ref="F1" location="Índice!A1" display="Retornar ao Índice" xr:uid="{5F59456F-13CB-4B46-B7F1-C324F7347231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24D9A-26D9-44A8-98DC-72E229DE4B2B}">
  <dimension ref="A1:X27"/>
  <sheetViews>
    <sheetView showGridLines="0" workbookViewId="0"/>
  </sheetViews>
  <sheetFormatPr defaultColWidth="9.140625" defaultRowHeight="15" x14ac:dyDescent="0.25"/>
  <cols>
    <col min="1" max="1" width="9.140625" style="1" customWidth="1"/>
    <col min="2" max="7" width="12.5703125" style="1" customWidth="1"/>
    <col min="8" max="8" width="9.140625" style="1" customWidth="1"/>
    <col min="9" max="16384" width="9.140625" style="1"/>
  </cols>
  <sheetData>
    <row r="1" spans="1:24" x14ac:dyDescent="0.25">
      <c r="F1" s="11" t="s">
        <v>2</v>
      </c>
    </row>
    <row r="4" spans="1:24" x14ac:dyDescent="0.25">
      <c r="A4" s="7"/>
    </row>
    <row r="5" spans="1:24" x14ac:dyDescent="0.25">
      <c r="A5" s="34" t="str">
        <f>Índice!$A$18</f>
        <v>Figura 3-3</v>
      </c>
      <c r="B5" s="10" t="str">
        <f>Índice!$B$18</f>
        <v>Trajetória GN+: perfil da inserção de motorizações alternativas no licenciamento de caminhões e ônibus novos no Brasil</v>
      </c>
      <c r="I5" s="6"/>
    </row>
    <row r="6" spans="1:24" x14ac:dyDescent="0.25">
      <c r="A6" s="33" t="s">
        <v>50</v>
      </c>
      <c r="B6" s="10" t="s">
        <v>1</v>
      </c>
      <c r="I6" s="6"/>
    </row>
    <row r="8" spans="1:24" ht="48" x14ac:dyDescent="0.25">
      <c r="A8" s="41" t="s">
        <v>0</v>
      </c>
      <c r="B8" s="42" t="s">
        <v>75</v>
      </c>
      <c r="C8" s="43" t="s">
        <v>74</v>
      </c>
      <c r="D8" s="43" t="s">
        <v>73</v>
      </c>
      <c r="E8" s="43" t="s">
        <v>72</v>
      </c>
      <c r="F8" s="43" t="s">
        <v>71</v>
      </c>
      <c r="G8" s="43" t="s">
        <v>70</v>
      </c>
    </row>
    <row r="9" spans="1:24" x14ac:dyDescent="0.25">
      <c r="A9" s="37">
        <v>2022</v>
      </c>
      <c r="B9" s="45">
        <v>0.9915510529598951</v>
      </c>
      <c r="C9" s="36">
        <v>5.6378955015279168E-3</v>
      </c>
      <c r="D9" s="36">
        <v>2.8110515385769445E-3</v>
      </c>
      <c r="E9" s="36">
        <v>0.99798352249812761</v>
      </c>
      <c r="F9" s="36">
        <v>2.0164775018724434E-3</v>
      </c>
      <c r="G9" s="36">
        <v>0</v>
      </c>
      <c r="H9" s="12"/>
      <c r="I9" s="12"/>
      <c r="J9" s="3"/>
      <c r="K9" s="18"/>
      <c r="L9" s="18"/>
      <c r="M9" s="18"/>
      <c r="N9" s="18"/>
      <c r="O9" s="3"/>
      <c r="P9" s="3"/>
      <c r="R9" s="8"/>
      <c r="S9" s="8"/>
      <c r="T9" s="8"/>
      <c r="U9" s="8"/>
      <c r="V9" s="8"/>
      <c r="W9" s="8"/>
      <c r="X9" s="8"/>
    </row>
    <row r="10" spans="1:24" x14ac:dyDescent="0.25">
      <c r="A10" s="37">
        <v>2030</v>
      </c>
      <c r="B10" s="45">
        <v>0.95</v>
      </c>
      <c r="C10" s="36">
        <v>2.3150014722144729E-2</v>
      </c>
      <c r="D10" s="36">
        <v>2.8020179612610999E-2</v>
      </c>
      <c r="E10" s="36">
        <v>0.94</v>
      </c>
      <c r="F10" s="36">
        <v>2.0085507210157626E-2</v>
      </c>
      <c r="G10" s="36">
        <v>3.8007127099125189E-2</v>
      </c>
      <c r="H10" s="12"/>
      <c r="I10" s="12"/>
      <c r="J10" s="3"/>
      <c r="K10" s="19"/>
      <c r="L10" s="19"/>
      <c r="M10" s="19"/>
      <c r="N10" s="19"/>
      <c r="O10" s="3"/>
      <c r="P10" s="3"/>
      <c r="R10" s="8"/>
      <c r="S10" s="8"/>
      <c r="T10" s="8"/>
      <c r="U10" s="8"/>
      <c r="V10" s="8"/>
      <c r="W10" s="8"/>
      <c r="X10" s="8"/>
    </row>
    <row r="11" spans="1:24" x14ac:dyDescent="0.25">
      <c r="A11" s="37">
        <v>2040</v>
      </c>
      <c r="B11" s="45">
        <v>0.83</v>
      </c>
      <c r="C11" s="36">
        <v>6.6376133858992672E-2</v>
      </c>
      <c r="D11" s="36">
        <v>0.10572961489878756</v>
      </c>
      <c r="E11" s="36">
        <v>0.71</v>
      </c>
      <c r="F11" s="36">
        <v>0.14344619981541781</v>
      </c>
      <c r="G11" s="36">
        <v>0.15067619728768805</v>
      </c>
      <c r="H11" s="12"/>
      <c r="I11" s="12"/>
      <c r="J11" s="3"/>
      <c r="K11" s="19"/>
      <c r="L11" s="19"/>
      <c r="M11" s="19"/>
      <c r="N11" s="19"/>
      <c r="O11" s="3"/>
      <c r="P11" s="3"/>
      <c r="R11" s="8"/>
      <c r="S11" s="8"/>
      <c r="T11" s="8"/>
      <c r="U11" s="8"/>
      <c r="V11" s="8"/>
      <c r="W11" s="8"/>
      <c r="X11" s="8"/>
    </row>
    <row r="12" spans="1:24" x14ac:dyDescent="0.25">
      <c r="A12" s="37">
        <v>2050</v>
      </c>
      <c r="B12" s="45">
        <v>0.76</v>
      </c>
      <c r="C12" s="36">
        <v>0.1013</v>
      </c>
      <c r="D12" s="36">
        <v>0.13399999999999998</v>
      </c>
      <c r="E12" s="36">
        <v>0.5</v>
      </c>
      <c r="F12" s="36">
        <v>0.2966937734288223</v>
      </c>
      <c r="G12" s="36">
        <v>0.20407229073985325</v>
      </c>
      <c r="H12" s="12"/>
      <c r="I12" s="12"/>
      <c r="J12" s="3"/>
      <c r="K12" s="19"/>
      <c r="L12" s="19"/>
      <c r="M12" s="19"/>
      <c r="N12" s="19"/>
      <c r="O12" s="3"/>
      <c r="P12" s="3"/>
      <c r="R12" s="8"/>
      <c r="S12" s="8"/>
      <c r="T12" s="8"/>
      <c r="U12" s="8"/>
      <c r="V12" s="8"/>
      <c r="W12" s="8"/>
      <c r="X12" s="8"/>
    </row>
    <row r="13" spans="1:24" x14ac:dyDescent="0.25">
      <c r="A13" s="12"/>
      <c r="B13" s="12"/>
      <c r="C13" s="3"/>
      <c r="D13" s="3"/>
      <c r="E13" s="3"/>
      <c r="F13" s="3"/>
      <c r="G13" s="3"/>
      <c r="H13" s="3"/>
      <c r="I13" s="3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</row>
    <row r="14" spans="1:24" x14ac:dyDescent="0.25">
      <c r="A14" s="10" t="s">
        <v>20</v>
      </c>
      <c r="B14" s="12"/>
      <c r="C14" s="3"/>
      <c r="D14" s="3"/>
      <c r="E14" s="3"/>
      <c r="F14" s="3"/>
      <c r="G14" s="3"/>
      <c r="H14" s="3"/>
      <c r="I14" s="3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</row>
    <row r="15" spans="1:24" x14ac:dyDescent="0.25">
      <c r="A15" s="10"/>
      <c r="B15" s="12"/>
      <c r="C15" s="3"/>
      <c r="D15" s="3"/>
      <c r="E15" s="3"/>
      <c r="F15" s="3"/>
      <c r="G15" s="3"/>
      <c r="H15" s="3"/>
      <c r="I15" s="3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</row>
    <row r="16" spans="1:24" x14ac:dyDescent="0.25">
      <c r="A16" s="10"/>
      <c r="B16" s="12"/>
      <c r="C16" s="3"/>
      <c r="D16" s="3"/>
      <c r="E16" s="3"/>
      <c r="F16" s="3"/>
      <c r="G16" s="3"/>
      <c r="H16" s="3"/>
      <c r="I16" s="3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</row>
    <row r="17" spans="1:24" x14ac:dyDescent="0.25">
      <c r="A17" s="10"/>
      <c r="B17" s="12"/>
      <c r="C17" s="3"/>
      <c r="D17" s="3"/>
      <c r="E17" s="3"/>
      <c r="F17" s="3"/>
      <c r="G17" s="3"/>
      <c r="H17" s="3"/>
      <c r="I17" s="3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</row>
    <row r="18" spans="1:24" x14ac:dyDescent="0.25">
      <c r="B18" s="12"/>
      <c r="C18" s="3"/>
      <c r="D18" s="3"/>
      <c r="E18" s="3"/>
      <c r="F18" s="3"/>
      <c r="G18" s="3"/>
      <c r="H18" s="3"/>
      <c r="I18" s="3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</row>
    <row r="19" spans="1:24" x14ac:dyDescent="0.25">
      <c r="A19" s="12"/>
      <c r="B19" s="12"/>
      <c r="C19" s="3"/>
      <c r="D19" s="3"/>
      <c r="E19" s="3"/>
      <c r="F19" s="3"/>
      <c r="G19" s="3"/>
      <c r="H19" s="3"/>
      <c r="I19" s="3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spans="1:24" x14ac:dyDescent="0.25">
      <c r="A20" s="12"/>
      <c r="B20" s="12"/>
      <c r="C20" s="3"/>
      <c r="D20" s="3"/>
      <c r="E20" s="3"/>
      <c r="F20" s="3"/>
      <c r="G20" s="3"/>
      <c r="H20" s="3"/>
      <c r="I20" s="3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spans="1:24" x14ac:dyDescent="0.25">
      <c r="A21" s="12"/>
      <c r="B21" s="12"/>
      <c r="C21" s="3"/>
      <c r="D21" s="3"/>
      <c r="E21" s="3"/>
      <c r="F21" s="3"/>
      <c r="G21" s="3"/>
      <c r="H21" s="3"/>
      <c r="I21" s="3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spans="1:24" x14ac:dyDescent="0.25">
      <c r="A22" s="12"/>
      <c r="B22" s="12"/>
      <c r="C22" s="3"/>
      <c r="D22" s="3"/>
      <c r="E22" s="3"/>
      <c r="F22" s="3"/>
      <c r="G22" s="3"/>
      <c r="H22" s="3"/>
      <c r="I22" s="3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</row>
    <row r="23" spans="1:24" x14ac:dyDescent="0.25">
      <c r="A23" s="12"/>
      <c r="B23" s="12"/>
      <c r="C23" s="3"/>
      <c r="D23" s="3"/>
      <c r="E23" s="3"/>
      <c r="F23" s="3"/>
      <c r="G23" s="3"/>
      <c r="H23" s="3"/>
      <c r="I23" s="3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</row>
    <row r="24" spans="1:24" x14ac:dyDescent="0.25">
      <c r="A24" s="5"/>
      <c r="B24" s="5"/>
    </row>
    <row r="25" spans="1:24" x14ac:dyDescent="0.25">
      <c r="A25" s="10"/>
      <c r="B25" s="5"/>
    </row>
    <row r="26" spans="1:24" x14ac:dyDescent="0.25">
      <c r="A26" s="11"/>
    </row>
    <row r="27" spans="1:24" x14ac:dyDescent="0.25">
      <c r="A27" s="10"/>
    </row>
  </sheetData>
  <hyperlinks>
    <hyperlink ref="F1" location="Índice!A1" display="Retornar ao Índice" xr:uid="{75C4CC2B-530C-4EA7-969B-1AE298961FEF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1" ma:contentTypeDescription="Crie um novo documento." ma:contentTypeScope="" ma:versionID="eb31cccd4d0e29fbf81ebb784fe9fe9e">
  <xsd:schema xmlns:xsd="http://www.w3.org/2001/XMLSchema" xmlns:xs="http://www.w3.org/2001/XMLSchema" xmlns:p="http://schemas.microsoft.com/office/2006/metadata/properties" xmlns:ns2="e6ab3a8c-1b9d-4e48-929c-0169f452390a" xmlns:ns3="c2692117-a0d7-4be3-956d-8428dc4fd62b" targetNamespace="http://schemas.microsoft.com/office/2006/metadata/properties" ma:root="true" ma:fieldsID="1fa8a427b6b1c98b413bdff3ab7617ec" ns2:_="" ns3:_="">
    <xsd:import namespace="e6ab3a8c-1b9d-4e48-929c-0169f452390a"/>
    <xsd:import namespace="c2692117-a0d7-4be3-956d-8428dc4fd62b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692117-a0d7-4be3-956d-8428dc4fd62b"/>
    <Topico xmlns="e6ab3a8c-1b9d-4e48-929c-0169f452390a" xsi:nil="true"/>
    <Publicacao xmlns="e6ab3a8c-1b9d-4e48-929c-0169f452390a">782</Publicacao>
    <ka0f0c7cfd80493d8c6a33a83b804b29 xmlns="c2692117-a0d7-4be3-956d-8428dc4fd62b">
      <Terms xmlns="http://schemas.microsoft.com/office/infopath/2007/PartnerControls"/>
    </ka0f0c7cfd80493d8c6a33a83b804b29>
    <Ordem xmlns="e6ab3a8c-1b9d-4e48-929c-0169f452390a">3</Ordem>
  </documentManagement>
</p:properties>
</file>

<file path=customXml/itemProps1.xml><?xml version="1.0" encoding="utf-8"?>
<ds:datastoreItem xmlns:ds="http://schemas.openxmlformats.org/officeDocument/2006/customXml" ds:itemID="{0B339B09-BCDB-4083-A20B-65F7F150DB53}"/>
</file>

<file path=customXml/itemProps2.xml><?xml version="1.0" encoding="utf-8"?>
<ds:datastoreItem xmlns:ds="http://schemas.openxmlformats.org/officeDocument/2006/customXml" ds:itemID="{CAD331AB-B127-42BC-850A-B9AEE6B912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8BCC55-D3B9-47CE-A154-44D5ADC01E7D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a45abffd-dcce-40be-a1b8-628da607558a"/>
    <ds:schemaRef ds:uri="http://schemas.microsoft.com/office/2006/metadata/properties"/>
    <ds:schemaRef ds:uri="http://schemas.microsoft.com/office/infopath/2007/PartnerControls"/>
    <ds:schemaRef ds:uri="4a7b82e0-1483-4a8b-a4f8-5958feb49cd8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16</vt:i4>
      </vt:variant>
      <vt:variant>
        <vt:lpstr>Intervalos Nomeados</vt:lpstr>
      </vt:variant>
      <vt:variant>
        <vt:i4>1</vt:i4>
      </vt:variant>
    </vt:vector>
  </HeadingPairs>
  <TitlesOfParts>
    <vt:vector size="17" baseType="lpstr">
      <vt:lpstr>Índice</vt:lpstr>
      <vt:lpstr>Figura 1-1</vt:lpstr>
      <vt:lpstr>Figura 1-2</vt:lpstr>
      <vt:lpstr>Figura 1-3</vt:lpstr>
      <vt:lpstr>Figura 1-4</vt:lpstr>
      <vt:lpstr>Figura 2-1</vt:lpstr>
      <vt:lpstr>Figura 3-1</vt:lpstr>
      <vt:lpstr>Figura 3-2</vt:lpstr>
      <vt:lpstr>Figura 3-3</vt:lpstr>
      <vt:lpstr>Figura 3-5</vt:lpstr>
      <vt:lpstr>Figura 4-1</vt:lpstr>
      <vt:lpstr>Figura 4-2</vt:lpstr>
      <vt:lpstr>Figura 4-3</vt:lpstr>
      <vt:lpstr>Figura 4-4</vt:lpstr>
      <vt:lpstr>Figura 4-5</vt:lpstr>
      <vt:lpstr>Figura 4-6</vt:lpstr>
      <vt:lpstr>Índice!Título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Workbook</dc:title>
  <dc:creator/>
  <cp:lastModifiedBy/>
  <dcterms:created xsi:type="dcterms:W3CDTF">2006-09-16T00:00:00Z</dcterms:created>
  <dcterms:modified xsi:type="dcterms:W3CDTF">2024-09-17T17:20:01Z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00286f9502a6496d99ea4aaf7a6e826b</vt:lpwstr>
  </property>
  <property fmtid="{D5CDD505-2E9C-101B-9397-08002B2CF9AE}" pid="3" name="ContentTypeId">
    <vt:lpwstr>0x010100C605A40907E22A44A04B53D7345D6DBB</vt:lpwstr>
  </property>
  <property fmtid="{D5CDD505-2E9C-101B-9397-08002B2CF9AE}" pid="4" name="MediaServiceImageTags">
    <vt:lpwstr/>
  </property>
  <property fmtid="{D5CDD505-2E9C-101B-9397-08002B2CF9AE}" pid="5" name="Tag">
    <vt:lpwstr/>
  </property>
</Properties>
</file>